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bonniebowser/Desktop/The Call to Build/"/>
    </mc:Choice>
  </mc:AlternateContent>
  <bookViews>
    <workbookView xWindow="140" yWindow="460" windowWidth="25600" windowHeight="14640" tabRatio="500"/>
  </bookViews>
  <sheets>
    <sheet name="BS January" sheetId="24" r:id="rId1"/>
    <sheet name="BS February" sheetId="25" r:id="rId2"/>
    <sheet name="BS March" sheetId="1" r:id="rId3"/>
    <sheet name="BS April" sheetId="3" r:id="rId4"/>
    <sheet name="BS May" sheetId="7" r:id="rId5"/>
    <sheet name="BS June" sheetId="11" r:id="rId6"/>
    <sheet name="BS July" sheetId="13" r:id="rId7"/>
    <sheet name="BS August" sheetId="14" r:id="rId8"/>
    <sheet name="BS September" sheetId="16" r:id="rId9"/>
    <sheet name="BS October" sheetId="18" r:id="rId10"/>
    <sheet name="BS November" sheetId="19" r:id="rId11"/>
    <sheet name="BS December" sheetId="20" r:id="rId12"/>
    <sheet name="BS Reconciliation" sheetId="28" r:id="rId13"/>
    <sheet name="BS Master" sheetId="6" r:id="rId14"/>
    <sheet name="Financial January" sheetId="26" r:id="rId15"/>
    <sheet name="Financial February" sheetId="27" r:id="rId16"/>
    <sheet name="Financial March" sheetId="2" r:id="rId17"/>
    <sheet name="Financial April" sheetId="4" r:id="rId18"/>
    <sheet name="Financial May" sheetId="9" r:id="rId19"/>
    <sheet name="Financial June" sheetId="10" r:id="rId20"/>
    <sheet name="Financial July" sheetId="12" r:id="rId21"/>
    <sheet name="Financial August" sheetId="15" r:id="rId22"/>
    <sheet name="Financial September" sheetId="17" r:id="rId23"/>
    <sheet name="Financial October" sheetId="21" r:id="rId24"/>
    <sheet name="Financial November" sheetId="22" r:id="rId25"/>
    <sheet name="Financial December" sheetId="23" r:id="rId26"/>
    <sheet name="Financial Master" sheetId="5" r:id="rId27"/>
    <sheet name="Financial Reconciliation" sheetId="29" r:id="rId28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3" i="23" l="1"/>
  <c r="C63" i="23"/>
  <c r="E63" i="21"/>
  <c r="C63" i="21"/>
  <c r="E63" i="17"/>
  <c r="N63" i="29"/>
  <c r="M63" i="29"/>
  <c r="L63" i="29"/>
  <c r="K63" i="29"/>
  <c r="J63" i="29"/>
  <c r="H63" i="29"/>
  <c r="G63" i="29"/>
  <c r="F63" i="29"/>
  <c r="E63" i="29"/>
  <c r="D63" i="29"/>
  <c r="I63" i="29"/>
  <c r="O55" i="29"/>
  <c r="H74" i="29"/>
  <c r="H25" i="29"/>
  <c r="H51" i="29"/>
  <c r="H76" i="29"/>
  <c r="I74" i="29"/>
  <c r="I25" i="29"/>
  <c r="I51" i="29"/>
  <c r="I76" i="29"/>
  <c r="J74" i="29"/>
  <c r="J25" i="29"/>
  <c r="J51" i="29"/>
  <c r="J76" i="29"/>
  <c r="K74" i="29"/>
  <c r="K25" i="29"/>
  <c r="K51" i="29"/>
  <c r="K76" i="29"/>
  <c r="L74" i="29"/>
  <c r="L25" i="29"/>
  <c r="L51" i="29"/>
  <c r="L76" i="29"/>
  <c r="M74" i="29"/>
  <c r="M25" i="29"/>
  <c r="M51" i="29"/>
  <c r="M76" i="29"/>
  <c r="N74" i="29"/>
  <c r="N25" i="29"/>
  <c r="N51" i="29"/>
  <c r="N76" i="29"/>
  <c r="D25" i="29"/>
  <c r="D51" i="29"/>
  <c r="D74" i="29"/>
  <c r="D76" i="29"/>
  <c r="C25" i="29"/>
  <c r="C51" i="29"/>
  <c r="C63" i="29"/>
  <c r="C74" i="29"/>
  <c r="C76" i="29"/>
  <c r="E25" i="29"/>
  <c r="E51" i="29"/>
  <c r="E74" i="29"/>
  <c r="E76" i="29"/>
  <c r="F25" i="29"/>
  <c r="F51" i="29"/>
  <c r="F74" i="29"/>
  <c r="F76" i="29"/>
  <c r="G25" i="29"/>
  <c r="G51" i="29"/>
  <c r="G74" i="29"/>
  <c r="G76" i="29"/>
  <c r="O76" i="29"/>
  <c r="O74" i="29"/>
  <c r="O72" i="29"/>
  <c r="O71" i="29"/>
  <c r="O70" i="29"/>
  <c r="O69" i="29"/>
  <c r="O67" i="29"/>
  <c r="O68" i="29"/>
  <c r="O63" i="29"/>
  <c r="O61" i="29"/>
  <c r="O60" i="29"/>
  <c r="O59" i="29"/>
  <c r="O58" i="29"/>
  <c r="O57" i="29"/>
  <c r="O56" i="29"/>
  <c r="O51" i="29"/>
  <c r="O49" i="29"/>
  <c r="O48" i="29"/>
  <c r="O47" i="29"/>
  <c r="O46" i="29"/>
  <c r="O45" i="29"/>
  <c r="O44" i="29"/>
  <c r="O43" i="29"/>
  <c r="O42" i="29"/>
  <c r="O40" i="29"/>
  <c r="O39" i="29"/>
  <c r="O38" i="29"/>
  <c r="O37" i="29"/>
  <c r="O36" i="29"/>
  <c r="O35" i="29"/>
  <c r="O34" i="29"/>
  <c r="O33" i="29"/>
  <c r="O32" i="29"/>
  <c r="O31" i="29"/>
  <c r="O30" i="29"/>
  <c r="O29" i="29"/>
  <c r="O25" i="29"/>
  <c r="O23" i="29"/>
  <c r="O22" i="29"/>
  <c r="O21" i="29"/>
  <c r="O20" i="29"/>
  <c r="O19" i="29"/>
  <c r="O18" i="29"/>
  <c r="O17" i="29"/>
  <c r="O16" i="29"/>
  <c r="O15" i="29"/>
  <c r="O14" i="29"/>
  <c r="O13" i="29"/>
  <c r="O12" i="29"/>
  <c r="O11" i="29"/>
  <c r="O10" i="29"/>
  <c r="O9" i="29"/>
  <c r="O8" i="29"/>
  <c r="O7" i="29"/>
  <c r="O6" i="29"/>
  <c r="O11" i="28"/>
  <c r="O10" i="28"/>
  <c r="O9" i="28"/>
  <c r="O8" i="28"/>
  <c r="O7" i="28"/>
  <c r="AD19" i="28"/>
  <c r="AD18" i="28"/>
  <c r="AD12" i="28"/>
  <c r="AD11" i="28"/>
  <c r="AD10" i="28"/>
  <c r="AD9" i="28"/>
  <c r="AD8" i="28"/>
  <c r="AD7" i="28"/>
  <c r="AD6" i="28"/>
  <c r="AD14" i="28"/>
  <c r="AD21" i="28"/>
  <c r="AD23" i="28"/>
  <c r="AC14" i="28"/>
  <c r="AC21" i="28"/>
  <c r="AC23" i="28"/>
  <c r="AB14" i="28"/>
  <c r="AB21" i="28"/>
  <c r="AB23" i="28"/>
  <c r="AA14" i="28"/>
  <c r="AA21" i="28"/>
  <c r="AA23" i="28"/>
  <c r="Z14" i="28"/>
  <c r="Z21" i="28"/>
  <c r="Z23" i="28"/>
  <c r="Y14" i="28"/>
  <c r="Y21" i="28"/>
  <c r="Y23" i="28"/>
  <c r="X14" i="28"/>
  <c r="X21" i="28"/>
  <c r="X23" i="28"/>
  <c r="W14" i="28"/>
  <c r="W21" i="28"/>
  <c r="W23" i="28"/>
  <c r="V14" i="28"/>
  <c r="V21" i="28"/>
  <c r="V23" i="28"/>
  <c r="U14" i="28"/>
  <c r="U21" i="28"/>
  <c r="U23" i="28"/>
  <c r="T14" i="28"/>
  <c r="T21" i="28"/>
  <c r="T23" i="28"/>
  <c r="S14" i="28"/>
  <c r="S21" i="28"/>
  <c r="S23" i="28"/>
  <c r="O13" i="28"/>
  <c r="O23" i="28"/>
  <c r="N13" i="28"/>
  <c r="N23" i="28"/>
  <c r="M13" i="28"/>
  <c r="M23" i="28"/>
  <c r="L13" i="28"/>
  <c r="L23" i="28"/>
  <c r="K13" i="28"/>
  <c r="K23" i="28"/>
  <c r="J13" i="28"/>
  <c r="J23" i="28"/>
  <c r="I13" i="28"/>
  <c r="I23" i="28"/>
  <c r="H13" i="28"/>
  <c r="H23" i="28"/>
  <c r="G13" i="28"/>
  <c r="G23" i="28"/>
  <c r="F13" i="28"/>
  <c r="F23" i="28"/>
  <c r="E13" i="28"/>
  <c r="E23" i="28"/>
  <c r="D13" i="28"/>
  <c r="D23" i="28"/>
  <c r="R14" i="28"/>
  <c r="R21" i="28"/>
  <c r="R23" i="28"/>
  <c r="C13" i="28"/>
  <c r="C23" i="28"/>
  <c r="C13" i="20"/>
  <c r="E63" i="22"/>
  <c r="C63" i="22"/>
  <c r="C13" i="19"/>
  <c r="C13" i="18"/>
  <c r="C25" i="17"/>
  <c r="C63" i="17"/>
  <c r="C13" i="16"/>
  <c r="E63" i="15"/>
  <c r="C63" i="15"/>
  <c r="C13" i="14"/>
  <c r="C62" i="12"/>
  <c r="E62" i="12"/>
  <c r="C13" i="13"/>
  <c r="C13" i="11"/>
  <c r="C73" i="9"/>
  <c r="E73" i="9"/>
  <c r="F21" i="3"/>
  <c r="F21" i="25"/>
  <c r="C73" i="10"/>
  <c r="E73" i="10"/>
  <c r="C73" i="12"/>
  <c r="E73" i="12"/>
  <c r="E73" i="2"/>
  <c r="E25" i="2"/>
  <c r="E51" i="2"/>
  <c r="E62" i="2"/>
  <c r="E75" i="2"/>
  <c r="C73" i="2"/>
  <c r="C25" i="2"/>
  <c r="C51" i="2"/>
  <c r="C62" i="2"/>
  <c r="C75" i="2"/>
  <c r="E73" i="27"/>
  <c r="E25" i="27"/>
  <c r="E51" i="27"/>
  <c r="E62" i="27"/>
  <c r="E75" i="27"/>
  <c r="C73" i="27"/>
  <c r="C25" i="27"/>
  <c r="C51" i="27"/>
  <c r="C62" i="27"/>
  <c r="C75" i="27"/>
  <c r="G38" i="26"/>
  <c r="C25" i="26"/>
  <c r="C36" i="26"/>
  <c r="G27" i="26"/>
  <c r="G40" i="26"/>
  <c r="F14" i="25"/>
  <c r="F23" i="25"/>
  <c r="C11" i="25"/>
  <c r="C18" i="25"/>
  <c r="C23" i="25"/>
  <c r="F14" i="24"/>
  <c r="F21" i="24"/>
  <c r="F23" i="24"/>
  <c r="C11" i="24"/>
  <c r="C18" i="24"/>
  <c r="C23" i="24"/>
  <c r="E25" i="21"/>
  <c r="E51" i="21"/>
  <c r="E74" i="21"/>
  <c r="E76" i="21"/>
  <c r="C25" i="12"/>
  <c r="C51" i="12"/>
  <c r="C75" i="12"/>
  <c r="E74" i="23"/>
  <c r="E25" i="23"/>
  <c r="E51" i="23"/>
  <c r="E76" i="23"/>
  <c r="C74" i="23"/>
  <c r="C25" i="23"/>
  <c r="C51" i="23"/>
  <c r="C76" i="23"/>
  <c r="E74" i="22"/>
  <c r="E25" i="22"/>
  <c r="E51" i="22"/>
  <c r="E76" i="22"/>
  <c r="C74" i="22"/>
  <c r="C25" i="22"/>
  <c r="C51" i="22"/>
  <c r="C76" i="22"/>
  <c r="C74" i="21"/>
  <c r="C25" i="21"/>
  <c r="C51" i="21"/>
  <c r="C76" i="21"/>
  <c r="F14" i="20"/>
  <c r="F21" i="20"/>
  <c r="F23" i="20"/>
  <c r="C23" i="20"/>
  <c r="F14" i="19"/>
  <c r="F21" i="19"/>
  <c r="F23" i="19"/>
  <c r="C23" i="19"/>
  <c r="F14" i="18"/>
  <c r="F21" i="18"/>
  <c r="F23" i="18"/>
  <c r="C23" i="18"/>
  <c r="E74" i="17"/>
  <c r="E25" i="17"/>
  <c r="E51" i="17"/>
  <c r="E76" i="17"/>
  <c r="C74" i="17"/>
  <c r="C51" i="17"/>
  <c r="F14" i="16"/>
  <c r="F21" i="16"/>
  <c r="F23" i="16"/>
  <c r="C23" i="16"/>
  <c r="F21" i="14"/>
  <c r="F14" i="14"/>
  <c r="F23" i="14"/>
  <c r="E74" i="15"/>
  <c r="E25" i="15"/>
  <c r="E51" i="15"/>
  <c r="E76" i="15"/>
  <c r="C74" i="15"/>
  <c r="C25" i="15"/>
  <c r="C51" i="15"/>
  <c r="C76" i="15"/>
  <c r="C23" i="14"/>
  <c r="F14" i="13"/>
  <c r="F21" i="13"/>
  <c r="F23" i="13"/>
  <c r="C23" i="13"/>
  <c r="E25" i="12"/>
  <c r="E51" i="12"/>
  <c r="E75" i="12"/>
  <c r="F14" i="11"/>
  <c r="F21" i="11"/>
  <c r="F23" i="11"/>
  <c r="C23" i="11"/>
  <c r="E25" i="10"/>
  <c r="E51" i="10"/>
  <c r="E62" i="10"/>
  <c r="E75" i="10"/>
  <c r="C25" i="10"/>
  <c r="C51" i="10"/>
  <c r="C62" i="10"/>
  <c r="C75" i="10"/>
  <c r="E25" i="9"/>
  <c r="E51" i="9"/>
  <c r="E62" i="9"/>
  <c r="E75" i="9"/>
  <c r="C25" i="9"/>
  <c r="C51" i="9"/>
  <c r="C62" i="9"/>
  <c r="F14" i="7"/>
  <c r="F21" i="7"/>
  <c r="F23" i="7"/>
  <c r="C13" i="7"/>
  <c r="C23" i="7"/>
  <c r="F23" i="6"/>
  <c r="C23" i="6"/>
  <c r="E75" i="5"/>
  <c r="C75" i="5"/>
  <c r="E73" i="5"/>
  <c r="C73" i="5"/>
  <c r="E62" i="5"/>
  <c r="C62" i="5"/>
  <c r="E51" i="5"/>
  <c r="C51" i="5"/>
  <c r="E25" i="5"/>
  <c r="C25" i="5"/>
  <c r="F21" i="6"/>
  <c r="F14" i="6"/>
  <c r="C13" i="6"/>
  <c r="E51" i="4"/>
  <c r="E25" i="4"/>
  <c r="E62" i="4"/>
  <c r="E73" i="4"/>
  <c r="E75" i="4"/>
  <c r="C73" i="4"/>
  <c r="C25" i="4"/>
  <c r="C51" i="4"/>
  <c r="C62" i="4"/>
  <c r="C75" i="4"/>
  <c r="C11" i="1"/>
  <c r="C18" i="1"/>
  <c r="C23" i="1"/>
  <c r="F14" i="3"/>
  <c r="F23" i="3"/>
  <c r="C13" i="3"/>
  <c r="C23" i="3"/>
  <c r="C11" i="3"/>
  <c r="F14" i="1"/>
  <c r="F21" i="1"/>
  <c r="F23" i="1"/>
  <c r="C75" i="9"/>
  <c r="C76" i="17"/>
</calcChain>
</file>

<file path=xl/sharedStrings.xml><?xml version="1.0" encoding="utf-8"?>
<sst xmlns="http://schemas.openxmlformats.org/spreadsheetml/2006/main" count="1308" uniqueCount="111">
  <si>
    <t>The Call to Build</t>
  </si>
  <si>
    <t>Balance Sheet</t>
  </si>
  <si>
    <t>Assets:</t>
  </si>
  <si>
    <t>Cash:</t>
  </si>
  <si>
    <t>Liabilities:</t>
  </si>
  <si>
    <t>Salary Payable</t>
  </si>
  <si>
    <t>State W/H Payable</t>
  </si>
  <si>
    <t>Local W/H Payable</t>
  </si>
  <si>
    <t>Social Security Payable</t>
  </si>
  <si>
    <t>Medicare Payable</t>
  </si>
  <si>
    <t>FUTA Payable</t>
  </si>
  <si>
    <t>SUTA Payable</t>
  </si>
  <si>
    <t>Total Assets</t>
  </si>
  <si>
    <t>Total Liabilities</t>
  </si>
  <si>
    <t>Net Worth:</t>
  </si>
  <si>
    <t>Owner's Equity</t>
  </si>
  <si>
    <t>Total Net Worth</t>
  </si>
  <si>
    <t>Financial Report</t>
  </si>
  <si>
    <t>Fees</t>
  </si>
  <si>
    <t>Salary Expense</t>
  </si>
  <si>
    <t>FUTA Expense</t>
  </si>
  <si>
    <t>SUTA Expense</t>
  </si>
  <si>
    <t>Social Security Expense</t>
  </si>
  <si>
    <t>Medicare Expense</t>
  </si>
  <si>
    <t>Workers Comp Expense</t>
  </si>
  <si>
    <t>Income:</t>
  </si>
  <si>
    <t>Donations</t>
  </si>
  <si>
    <t>Total Income</t>
  </si>
  <si>
    <t>Net Profit</t>
  </si>
  <si>
    <t>Grand Totals</t>
  </si>
  <si>
    <t>Postage</t>
  </si>
  <si>
    <t>Mileage Reimbursement</t>
  </si>
  <si>
    <t>Accounts Receivable</t>
  </si>
  <si>
    <t>Office Equipment</t>
  </si>
  <si>
    <t>Tools</t>
  </si>
  <si>
    <t>Vehicles</t>
  </si>
  <si>
    <t>Operational Expenses:</t>
  </si>
  <si>
    <t>Office Supplies</t>
  </si>
  <si>
    <t>Office Maintenace/Repair</t>
  </si>
  <si>
    <t>Office Miscellaneous</t>
  </si>
  <si>
    <t>Office Expense</t>
  </si>
  <si>
    <t>Professional Fees</t>
  </si>
  <si>
    <t>Technology</t>
  </si>
  <si>
    <t>Insurance</t>
  </si>
  <si>
    <t>Membership</t>
  </si>
  <si>
    <t>Training</t>
  </si>
  <si>
    <t>Housing</t>
  </si>
  <si>
    <t>Travel</t>
  </si>
  <si>
    <t>Tools/Equipment</t>
  </si>
  <si>
    <t>Vehicle</t>
  </si>
  <si>
    <t>Campaign/Fundraising</t>
  </si>
  <si>
    <t>Total Operational Expenses</t>
  </si>
  <si>
    <t>Project Expenses:</t>
  </si>
  <si>
    <t>Training/Education</t>
  </si>
  <si>
    <t>Construction Materials</t>
  </si>
  <si>
    <t>Contractor Fees/Services</t>
  </si>
  <si>
    <t>Permit/Inspection Fees</t>
  </si>
  <si>
    <t>Debris Removal</t>
  </si>
  <si>
    <t>Safety</t>
  </si>
  <si>
    <t>Volunteer</t>
  </si>
  <si>
    <t>Total Project Expenses</t>
  </si>
  <si>
    <t>Payroll Expenses:</t>
  </si>
  <si>
    <t>Total Payroll Expense</t>
  </si>
  <si>
    <t>Grants - Projects</t>
  </si>
  <si>
    <t>Grants - Operational</t>
  </si>
  <si>
    <t>Fundraiser - Operational</t>
  </si>
  <si>
    <t>Fundraiser - Projects</t>
  </si>
  <si>
    <t>Client Reimbursement</t>
  </si>
  <si>
    <t>Month</t>
  </si>
  <si>
    <t>YTD</t>
  </si>
  <si>
    <t>Project Expenses (cont):</t>
  </si>
  <si>
    <t>, 2020</t>
  </si>
  <si>
    <t>9491-Project</t>
  </si>
  <si>
    <t>9730-Savings</t>
  </si>
  <si>
    <t>9749-Payroll</t>
  </si>
  <si>
    <t>9757-Operations</t>
  </si>
  <si>
    <t>Volunteer Housing</t>
  </si>
  <si>
    <t>Interest</t>
  </si>
  <si>
    <t>March, 2021</t>
  </si>
  <si>
    <t>April, 2021</t>
  </si>
  <si>
    <t>May, 2021</t>
  </si>
  <si>
    <t>June, 2021</t>
  </si>
  <si>
    <t>July, 2021</t>
  </si>
  <si>
    <t>August, 2021</t>
  </si>
  <si>
    <t>September, 2021</t>
  </si>
  <si>
    <t>October, 2021</t>
  </si>
  <si>
    <t>November, 2021</t>
  </si>
  <si>
    <t>December, 2021</t>
  </si>
  <si>
    <t>, 2021</t>
  </si>
  <si>
    <t>January, 2021</t>
  </si>
  <si>
    <t>February, 2021</t>
  </si>
  <si>
    <t>Interesst</t>
  </si>
  <si>
    <t>Petty Cash</t>
  </si>
  <si>
    <t>Stipend</t>
  </si>
  <si>
    <t>Stipen</t>
  </si>
  <si>
    <t>Net Loss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</si>
  <si>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</si>
  <si>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</si>
  <si>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</si>
  <si>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</si>
  <si>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</si>
  <si>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</si>
  <si>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</si>
  <si>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</si>
  <si>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</si>
  <si>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</si>
  <si>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</si>
  <si>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</si>
  <si>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</si>
  <si>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Reconciliation, 2020</t>
  </si>
  <si>
    <t>Reconciliation,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</si>
</sst>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&quot;$&quot;#,##0.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scheme val="minor"/>
    </font>
    <font>
      <b/>
      <sz val="18"/>
      <color theme="1"/>
      <name val="Calibri"/>
      <scheme val="minor"/>
    </font>
    <font>
      <sz val="8"/>
      <name val="Calibri"/>
      <family val="2"/>
      <scheme val="minor"/>
    </font>
    <font>
      <b/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164" fontId="0" fillId="0" borderId="1" xfId="0" applyNumberForma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0" fillId="0" borderId="0" xfId="0" applyNumberFormat="1" applyBorder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left"/>
    </xf>
    <xf numFmtId="7" fontId="2" fillId="0" borderId="0" xfId="0" applyNumberFormat="1" applyFont="1"/>
    <xf numFmtId="7" fontId="3" fillId="0" borderId="0" xfId="0" applyNumberFormat="1" applyFont="1"/>
    <xf numFmtId="7" fontId="0" fillId="0" borderId="0" xfId="0" applyNumberFormat="1"/>
    <xf numFmtId="7" fontId="1" fillId="0" borderId="0" xfId="0" applyNumberFormat="1" applyFont="1"/>
    <xf numFmtId="7" fontId="0" fillId="0" borderId="0" xfId="0" applyNumberFormat="1" applyFont="1"/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7" fontId="5" fillId="0" borderId="0" xfId="0" applyNumberFormat="1" applyFont="1"/>
    <xf numFmtId="0" fontId="5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theme" Target="theme/theme1.xml"/><Relationship Id="rId30" Type="http://schemas.openxmlformats.org/officeDocument/2006/relationships/styles" Target="styles.xml"/><Relationship Id="rId31" Type="http://schemas.openxmlformats.org/officeDocument/2006/relationships/sharedStrings" Target="sharedStrings.xml"/><Relationship Id="rId32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A3" sqref="A3:F3"/>
    </sheetView>
  </sheetViews>
  <sheetFormatPr baseColWidth="10" defaultRowHeight="16" x14ac:dyDescent="0.2"/>
  <cols>
    <col min="1" max="1" width="2.83203125" customWidth="1"/>
    <col min="2" max="2" width="12.6640625" customWidth="1"/>
    <col min="3" max="3" width="10.83203125" style="5"/>
    <col min="5" max="5" width="19.6640625" bestFit="1" customWidth="1"/>
    <col min="6" max="6" width="10.83203125" style="5"/>
  </cols>
  <sheetData>
    <row r="1" spans="1:6" s="1" customFormat="1" ht="31" x14ac:dyDescent="0.35">
      <c r="A1" s="24" t="s">
        <v>0</v>
      </c>
      <c r="B1" s="24"/>
      <c r="C1" s="24"/>
      <c r="D1" s="24"/>
      <c r="E1" s="24"/>
      <c r="F1" s="24"/>
    </row>
    <row r="2" spans="1:6" s="2" customFormat="1" ht="24" x14ac:dyDescent="0.3">
      <c r="A2" s="25" t="s">
        <v>1</v>
      </c>
      <c r="B2" s="25"/>
      <c r="C2" s="25"/>
      <c r="D2" s="25"/>
      <c r="E2" s="25"/>
      <c r="F2" s="25"/>
    </row>
    <row r="3" spans="1:6" s="2" customFormat="1" ht="24" x14ac:dyDescent="0.3">
      <c r="A3" s="25" t="s">
        <v>89</v>
      </c>
      <c r="B3" s="25"/>
      <c r="C3" s="25"/>
      <c r="D3" s="25"/>
      <c r="E3" s="25"/>
      <c r="F3" s="25"/>
    </row>
    <row r="4" spans="1:6" ht="48" customHeight="1" x14ac:dyDescent="0.2"/>
    <row r="5" spans="1:6" s="3" customFormat="1" x14ac:dyDescent="0.2">
      <c r="A5" s="3" t="s">
        <v>2</v>
      </c>
      <c r="C5" s="4"/>
      <c r="E5" s="3" t="s">
        <v>4</v>
      </c>
      <c r="F5" s="4"/>
    </row>
    <row r="6" spans="1:6" x14ac:dyDescent="0.2">
      <c r="A6" t="s">
        <v>3</v>
      </c>
      <c r="E6" t="s">
        <v>5</v>
      </c>
      <c r="F6" s="5">
        <v>0</v>
      </c>
    </row>
    <row r="7" spans="1:6" x14ac:dyDescent="0.2">
      <c r="B7" s="7" t="s">
        <v>72</v>
      </c>
      <c r="C7" s="5">
        <v>543.78</v>
      </c>
      <c r="E7" t="s">
        <v>6</v>
      </c>
      <c r="F7" s="5">
        <v>73.680000000000007</v>
      </c>
    </row>
    <row r="8" spans="1:6" x14ac:dyDescent="0.2">
      <c r="B8" s="7" t="s">
        <v>73</v>
      </c>
      <c r="C8" s="5">
        <v>250.01</v>
      </c>
      <c r="E8" t="s">
        <v>7</v>
      </c>
      <c r="F8" s="5">
        <v>0</v>
      </c>
    </row>
    <row r="9" spans="1:6" x14ac:dyDescent="0.2">
      <c r="B9" s="7" t="s">
        <v>74</v>
      </c>
      <c r="C9" s="5">
        <v>583.51</v>
      </c>
      <c r="E9" t="s">
        <v>8</v>
      </c>
      <c r="F9" s="5">
        <v>0</v>
      </c>
    </row>
    <row r="10" spans="1:6" x14ac:dyDescent="0.2">
      <c r="B10" s="7" t="s">
        <v>75</v>
      </c>
      <c r="C10" s="6">
        <v>2605.2800000000002</v>
      </c>
      <c r="E10" t="s">
        <v>9</v>
      </c>
      <c r="F10" s="5">
        <v>0</v>
      </c>
    </row>
    <row r="11" spans="1:6" x14ac:dyDescent="0.2">
      <c r="B11" s="7"/>
      <c r="C11" s="9">
        <f>SUM(C7:C10)</f>
        <v>3982.58</v>
      </c>
      <c r="E11" t="s">
        <v>10</v>
      </c>
      <c r="F11" s="5">
        <v>0</v>
      </c>
    </row>
    <row r="12" spans="1:6" x14ac:dyDescent="0.2">
      <c r="E12" t="s">
        <v>11</v>
      </c>
      <c r="F12" s="6">
        <v>-13.3</v>
      </c>
    </row>
    <row r="13" spans="1:6" x14ac:dyDescent="0.2">
      <c r="A13" s="10" t="s">
        <v>32</v>
      </c>
      <c r="B13" s="3"/>
      <c r="C13" s="11">
        <v>0</v>
      </c>
    </row>
    <row r="14" spans="1:6" x14ac:dyDescent="0.2">
      <c r="A14" t="s">
        <v>33</v>
      </c>
      <c r="C14" s="5">
        <v>0</v>
      </c>
      <c r="E14" s="3" t="s">
        <v>13</v>
      </c>
      <c r="F14" s="4">
        <f>SUM(F6:F12)</f>
        <v>60.38000000000001</v>
      </c>
    </row>
    <row r="15" spans="1:6" x14ac:dyDescent="0.2">
      <c r="A15" t="s">
        <v>34</v>
      </c>
      <c r="C15" s="5">
        <v>0</v>
      </c>
    </row>
    <row r="16" spans="1:6" x14ac:dyDescent="0.2">
      <c r="A16" t="s">
        <v>35</v>
      </c>
      <c r="C16" s="5">
        <v>0</v>
      </c>
    </row>
    <row r="17" spans="1:6" x14ac:dyDescent="0.2">
      <c r="E17" s="3" t="s">
        <v>14</v>
      </c>
    </row>
    <row r="18" spans="1:6" x14ac:dyDescent="0.2">
      <c r="A18" s="3" t="s">
        <v>12</v>
      </c>
      <c r="C18" s="5">
        <f>SUM(C11:C16)</f>
        <v>3982.58</v>
      </c>
      <c r="E18" t="s">
        <v>0</v>
      </c>
      <c r="F18" s="5">
        <v>4381.25</v>
      </c>
    </row>
    <row r="19" spans="1:6" x14ac:dyDescent="0.2">
      <c r="E19" t="s">
        <v>15</v>
      </c>
      <c r="F19" s="6">
        <v>-459.05</v>
      </c>
    </row>
    <row r="21" spans="1:6" x14ac:dyDescent="0.2">
      <c r="E21" s="3" t="s">
        <v>16</v>
      </c>
      <c r="F21" s="4">
        <f>SUM(F18:F19)</f>
        <v>3922.2</v>
      </c>
    </row>
    <row r="23" spans="1:6" s="3" customFormat="1" x14ac:dyDescent="0.2">
      <c r="A23" s="3" t="s">
        <v>29</v>
      </c>
      <c r="C23" s="4">
        <f>C18</f>
        <v>3982.58</v>
      </c>
      <c r="F23" s="4">
        <f>SUM(F14+F21)</f>
        <v>3982.58</v>
      </c>
    </row>
  </sheetData>
  <mergeCells count="3">
    <mergeCell ref="A1:F1"/>
    <mergeCell ref="A2:F2"/>
    <mergeCell ref="A3:F3"/>
  </mergeCells>
  <phoneticPr fontId="4" type="noConversion"/>
  <pageMargins left="0.7" right="0.7" top="0.75" bottom="0.75" header="0.3" footer="0.3"/>
  <pageSetup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3" sqref="A3:F3"/>
    </sheetView>
  </sheetViews>
  <sheetFormatPr baseColWidth="10" defaultRowHeight="16" x14ac:dyDescent="0.2"/>
  <cols>
    <col min="1" max="1" width="2.83203125" customWidth="1"/>
    <col min="2" max="2" width="12.6640625" customWidth="1"/>
    <col min="3" max="3" width="10.83203125" style="5"/>
    <col min="5" max="5" width="19.6640625" bestFit="1" customWidth="1"/>
    <col min="6" max="6" width="10.83203125" style="5"/>
  </cols>
  <sheetData>
    <row r="1" spans="1:6" s="1" customFormat="1" ht="31" x14ac:dyDescent="0.35">
      <c r="A1" s="24" t="s">
        <v>0</v>
      </c>
      <c r="B1" s="24"/>
      <c r="C1" s="24"/>
      <c r="D1" s="24"/>
      <c r="E1" s="24"/>
      <c r="F1" s="24"/>
    </row>
    <row r="2" spans="1:6" s="2" customFormat="1" ht="24" x14ac:dyDescent="0.3">
      <c r="A2" s="25" t="s">
        <v>1</v>
      </c>
      <c r="B2" s="25"/>
      <c r="C2" s="25"/>
      <c r="D2" s="25"/>
      <c r="E2" s="25"/>
      <c r="F2" s="25"/>
    </row>
    <row r="3" spans="1:6" s="2" customFormat="1" ht="24" x14ac:dyDescent="0.3">
      <c r="A3" s="25" t="s">
        <v>85</v>
      </c>
      <c r="B3" s="25"/>
      <c r="C3" s="25"/>
      <c r="D3" s="25"/>
      <c r="E3" s="25"/>
      <c r="F3" s="25"/>
    </row>
    <row r="4" spans="1:6" ht="48" customHeight="1" x14ac:dyDescent="0.2"/>
    <row r="5" spans="1:6" s="3" customFormat="1" x14ac:dyDescent="0.2">
      <c r="A5" s="3" t="s">
        <v>2</v>
      </c>
      <c r="C5" s="4"/>
      <c r="E5" s="3" t="s">
        <v>4</v>
      </c>
      <c r="F5" s="4"/>
    </row>
    <row r="6" spans="1:6" x14ac:dyDescent="0.2">
      <c r="A6" t="s">
        <v>3</v>
      </c>
      <c r="E6" t="s">
        <v>5</v>
      </c>
    </row>
    <row r="7" spans="1:6" x14ac:dyDescent="0.2">
      <c r="B7" s="7" t="s">
        <v>72</v>
      </c>
      <c r="C7" s="5">
        <v>269.37</v>
      </c>
      <c r="E7" t="s">
        <v>6</v>
      </c>
      <c r="F7" s="5">
        <v>349.98</v>
      </c>
    </row>
    <row r="8" spans="1:6" x14ac:dyDescent="0.2">
      <c r="B8" s="7" t="s">
        <v>73</v>
      </c>
      <c r="C8" s="5">
        <v>2750.04</v>
      </c>
      <c r="E8" t="s">
        <v>7</v>
      </c>
      <c r="F8" s="5">
        <v>122.1</v>
      </c>
    </row>
    <row r="9" spans="1:6" x14ac:dyDescent="0.2">
      <c r="B9" s="7" t="s">
        <v>74</v>
      </c>
      <c r="C9" s="5">
        <v>1415.86</v>
      </c>
      <c r="E9" t="s">
        <v>8</v>
      </c>
      <c r="F9" s="5">
        <v>421.6</v>
      </c>
    </row>
    <row r="10" spans="1:6" x14ac:dyDescent="0.2">
      <c r="B10" s="7" t="s">
        <v>75</v>
      </c>
      <c r="C10" s="6">
        <v>3980.79</v>
      </c>
      <c r="E10" t="s">
        <v>9</v>
      </c>
      <c r="F10" s="5">
        <v>98.6</v>
      </c>
    </row>
    <row r="11" spans="1:6" x14ac:dyDescent="0.2">
      <c r="A11" t="s">
        <v>92</v>
      </c>
      <c r="B11" s="7"/>
      <c r="C11" s="9">
        <v>100</v>
      </c>
      <c r="E11" t="s">
        <v>10</v>
      </c>
      <c r="F11" s="5">
        <v>84</v>
      </c>
    </row>
    <row r="12" spans="1:6" x14ac:dyDescent="0.2">
      <c r="E12" t="s">
        <v>11</v>
      </c>
      <c r="F12" s="6">
        <v>360.43</v>
      </c>
    </row>
    <row r="13" spans="1:6" x14ac:dyDescent="0.2">
      <c r="A13" s="3" t="s">
        <v>12</v>
      </c>
      <c r="B13" s="3"/>
      <c r="C13" s="4">
        <f>SUM(C6:C11)</f>
        <v>8516.06</v>
      </c>
    </row>
    <row r="14" spans="1:6" x14ac:dyDescent="0.2">
      <c r="E14" s="3" t="s">
        <v>13</v>
      </c>
      <c r="F14" s="4">
        <f>SUM(F6:F12)</f>
        <v>1436.7100000000003</v>
      </c>
    </row>
    <row r="17" spans="1:6" x14ac:dyDescent="0.2">
      <c r="E17" s="3" t="s">
        <v>14</v>
      </c>
    </row>
    <row r="18" spans="1:6" x14ac:dyDescent="0.2">
      <c r="E18" t="s">
        <v>0</v>
      </c>
      <c r="F18" s="5">
        <v>7708.79</v>
      </c>
    </row>
    <row r="19" spans="1:6" x14ac:dyDescent="0.2">
      <c r="E19" t="s">
        <v>15</v>
      </c>
      <c r="F19" s="6">
        <v>-629.44000000000005</v>
      </c>
    </row>
    <row r="21" spans="1:6" x14ac:dyDescent="0.2">
      <c r="E21" s="3" t="s">
        <v>16</v>
      </c>
      <c r="F21" s="4">
        <f>SUM(F18:F19)</f>
        <v>7079.35</v>
      </c>
    </row>
    <row r="23" spans="1:6" s="3" customFormat="1" x14ac:dyDescent="0.2">
      <c r="A23" s="3" t="s">
        <v>29</v>
      </c>
      <c r="C23" s="4">
        <f>C13</f>
        <v>8516.06</v>
      </c>
      <c r="F23" s="4">
        <f>F14+F21</f>
        <v>8516.0600000000013</v>
      </c>
    </row>
  </sheetData>
  <mergeCells count="3">
    <mergeCell ref="A1:F1"/>
    <mergeCell ref="A2:F2"/>
    <mergeCell ref="A3:F3"/>
  </mergeCells>
  <phoneticPr fontId="4" type="noConversion"/>
  <pageMargins left="0.7" right="0.7" top="0.75" bottom="0.75" header="0.3" footer="0.3"/>
  <pageSetup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3" sqref="A3:F3"/>
    </sheetView>
  </sheetViews>
  <sheetFormatPr baseColWidth="10" defaultRowHeight="16" x14ac:dyDescent="0.2"/>
  <cols>
    <col min="1" max="1" width="2.83203125" customWidth="1"/>
    <col min="2" max="2" width="12.6640625" customWidth="1"/>
    <col min="3" max="3" width="10.83203125" style="5"/>
    <col min="5" max="5" width="19.6640625" bestFit="1" customWidth="1"/>
    <col min="6" max="6" width="10.83203125" style="5"/>
  </cols>
  <sheetData>
    <row r="1" spans="1:6" s="1" customFormat="1" ht="31" x14ac:dyDescent="0.35">
      <c r="A1" s="24" t="s">
        <v>0</v>
      </c>
      <c r="B1" s="24"/>
      <c r="C1" s="24"/>
      <c r="D1" s="24"/>
      <c r="E1" s="24"/>
      <c r="F1" s="24"/>
    </row>
    <row r="2" spans="1:6" s="2" customFormat="1" ht="24" x14ac:dyDescent="0.3">
      <c r="A2" s="25" t="s">
        <v>1</v>
      </c>
      <c r="B2" s="25"/>
      <c r="C2" s="25"/>
      <c r="D2" s="25"/>
      <c r="E2" s="25"/>
      <c r="F2" s="25"/>
    </row>
    <row r="3" spans="1:6" s="2" customFormat="1" ht="24" x14ac:dyDescent="0.3">
      <c r="A3" s="25" t="s">
        <v>86</v>
      </c>
      <c r="B3" s="25"/>
      <c r="C3" s="25"/>
      <c r="D3" s="25"/>
      <c r="E3" s="25"/>
      <c r="F3" s="25"/>
    </row>
    <row r="4" spans="1:6" ht="48" customHeight="1" x14ac:dyDescent="0.2"/>
    <row r="5" spans="1:6" s="3" customFormat="1" x14ac:dyDescent="0.2">
      <c r="A5" s="3" t="s">
        <v>2</v>
      </c>
      <c r="C5" s="4"/>
      <c r="E5" s="3" t="s">
        <v>4</v>
      </c>
      <c r="F5" s="4"/>
    </row>
    <row r="6" spans="1:6" x14ac:dyDescent="0.2">
      <c r="A6" t="s">
        <v>3</v>
      </c>
      <c r="E6" t="s">
        <v>5</v>
      </c>
    </row>
    <row r="7" spans="1:6" x14ac:dyDescent="0.2">
      <c r="B7" s="7" t="s">
        <v>72</v>
      </c>
      <c r="C7" s="5">
        <v>547.26</v>
      </c>
      <c r="E7" t="s">
        <v>6</v>
      </c>
      <c r="F7" s="5">
        <v>411.38</v>
      </c>
    </row>
    <row r="8" spans="1:6" x14ac:dyDescent="0.2">
      <c r="B8" s="7" t="s">
        <v>73</v>
      </c>
      <c r="C8" s="5">
        <v>3000.06</v>
      </c>
      <c r="E8" t="s">
        <v>7</v>
      </c>
      <c r="F8" s="5">
        <v>23.1</v>
      </c>
    </row>
    <row r="9" spans="1:6" x14ac:dyDescent="0.2">
      <c r="B9" s="7" t="s">
        <v>74</v>
      </c>
      <c r="C9" s="5">
        <v>3805.98</v>
      </c>
      <c r="E9" t="s">
        <v>8</v>
      </c>
      <c r="F9" s="5">
        <v>669.6</v>
      </c>
    </row>
    <row r="10" spans="1:6" x14ac:dyDescent="0.2">
      <c r="B10" s="7" t="s">
        <v>75</v>
      </c>
      <c r="C10" s="6">
        <v>563.96</v>
      </c>
      <c r="E10" t="s">
        <v>9</v>
      </c>
      <c r="F10" s="5">
        <v>156.6</v>
      </c>
    </row>
    <row r="11" spans="1:6" x14ac:dyDescent="0.2">
      <c r="A11" t="s">
        <v>92</v>
      </c>
      <c r="B11" s="7"/>
      <c r="C11" s="9">
        <v>100</v>
      </c>
      <c r="E11" t="s">
        <v>10</v>
      </c>
      <c r="F11" s="5">
        <v>96</v>
      </c>
    </row>
    <row r="12" spans="1:6" x14ac:dyDescent="0.2">
      <c r="E12" t="s">
        <v>11</v>
      </c>
      <c r="F12" s="6">
        <v>307.94</v>
      </c>
    </row>
    <row r="13" spans="1:6" x14ac:dyDescent="0.2">
      <c r="A13" s="3" t="s">
        <v>12</v>
      </c>
      <c r="B13" s="3"/>
      <c r="C13" s="4">
        <f>SUM(C6:C11)</f>
        <v>8017.2599999999993</v>
      </c>
    </row>
    <row r="14" spans="1:6" x14ac:dyDescent="0.2">
      <c r="E14" s="3" t="s">
        <v>13</v>
      </c>
      <c r="F14" s="4">
        <f>SUM(F6:F12)</f>
        <v>1664.62</v>
      </c>
    </row>
    <row r="17" spans="1:6" x14ac:dyDescent="0.2">
      <c r="E17" s="3" t="s">
        <v>14</v>
      </c>
    </row>
    <row r="18" spans="1:6" x14ac:dyDescent="0.2">
      <c r="E18" t="s">
        <v>0</v>
      </c>
      <c r="F18" s="5">
        <v>6982.08</v>
      </c>
    </row>
    <row r="19" spans="1:6" x14ac:dyDescent="0.2">
      <c r="E19" t="s">
        <v>15</v>
      </c>
      <c r="F19" s="6">
        <v>-629.44000000000005</v>
      </c>
    </row>
    <row r="21" spans="1:6" x14ac:dyDescent="0.2">
      <c r="E21" s="3" t="s">
        <v>16</v>
      </c>
      <c r="F21" s="4">
        <f>SUM(F18:F19)</f>
        <v>6352.6399999999994</v>
      </c>
    </row>
    <row r="23" spans="1:6" s="3" customFormat="1" x14ac:dyDescent="0.2">
      <c r="A23" s="3" t="s">
        <v>29</v>
      </c>
      <c r="C23" s="4">
        <f>C13</f>
        <v>8017.2599999999993</v>
      </c>
      <c r="F23" s="4">
        <f>F14+F21</f>
        <v>8017.2599999999993</v>
      </c>
    </row>
  </sheetData>
  <mergeCells count="3">
    <mergeCell ref="A1:F1"/>
    <mergeCell ref="A2:F2"/>
    <mergeCell ref="A3:F3"/>
  </mergeCells>
  <phoneticPr fontId="4" type="noConversion"/>
  <pageMargins left="0.7" right="0.7" top="0.75" bottom="0.75" header="0.3" footer="0.3"/>
  <pageSetup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3" sqref="A3:F3"/>
    </sheetView>
  </sheetViews>
  <sheetFormatPr baseColWidth="10" defaultRowHeight="16" x14ac:dyDescent="0.2"/>
  <cols>
    <col min="1" max="1" width="2.83203125" customWidth="1"/>
    <col min="2" max="2" width="12.6640625" customWidth="1"/>
    <col min="3" max="3" width="10.83203125" style="5"/>
    <col min="5" max="5" width="19.6640625" bestFit="1" customWidth="1"/>
    <col min="6" max="6" width="10.83203125" style="5"/>
  </cols>
  <sheetData>
    <row r="1" spans="1:6" s="1" customFormat="1" ht="31" x14ac:dyDescent="0.35">
      <c r="A1" s="24" t="s">
        <v>0</v>
      </c>
      <c r="B1" s="24"/>
      <c r="C1" s="24"/>
      <c r="D1" s="24"/>
      <c r="E1" s="24"/>
      <c r="F1" s="24"/>
    </row>
    <row r="2" spans="1:6" s="2" customFormat="1" ht="24" x14ac:dyDescent="0.3">
      <c r="A2" s="25" t="s">
        <v>1</v>
      </c>
      <c r="B2" s="25"/>
      <c r="C2" s="25"/>
      <c r="D2" s="25"/>
      <c r="E2" s="25"/>
      <c r="F2" s="25"/>
    </row>
    <row r="3" spans="1:6" s="2" customFormat="1" ht="24" x14ac:dyDescent="0.3">
      <c r="A3" s="25" t="s">
        <v>87</v>
      </c>
      <c r="B3" s="25"/>
      <c r="C3" s="25"/>
      <c r="D3" s="25"/>
      <c r="E3" s="25"/>
      <c r="F3" s="25"/>
    </row>
    <row r="4" spans="1:6" ht="48" customHeight="1" x14ac:dyDescent="0.2"/>
    <row r="5" spans="1:6" s="3" customFormat="1" x14ac:dyDescent="0.2">
      <c r="A5" s="3" t="s">
        <v>2</v>
      </c>
      <c r="C5" s="4"/>
      <c r="E5" s="3" t="s">
        <v>4</v>
      </c>
      <c r="F5" s="4"/>
    </row>
    <row r="6" spans="1:6" x14ac:dyDescent="0.2">
      <c r="A6" t="s">
        <v>3</v>
      </c>
      <c r="E6" t="s">
        <v>5</v>
      </c>
    </row>
    <row r="7" spans="1:6" x14ac:dyDescent="0.2">
      <c r="B7" s="7" t="s">
        <v>72</v>
      </c>
      <c r="C7" s="5">
        <v>1318.76</v>
      </c>
      <c r="E7" t="s">
        <v>6</v>
      </c>
      <c r="F7" s="5">
        <v>472.78</v>
      </c>
    </row>
    <row r="8" spans="1:6" x14ac:dyDescent="0.2">
      <c r="B8" s="7" t="s">
        <v>73</v>
      </c>
      <c r="C8" s="5">
        <v>5000.1000000000004</v>
      </c>
      <c r="E8" t="s">
        <v>7</v>
      </c>
      <c r="F8" s="5">
        <v>56.1</v>
      </c>
    </row>
    <row r="9" spans="1:6" x14ac:dyDescent="0.2">
      <c r="B9" s="7" t="s">
        <v>74</v>
      </c>
      <c r="C9" s="5">
        <v>2755.57</v>
      </c>
      <c r="E9" t="s">
        <v>8</v>
      </c>
      <c r="F9" s="5">
        <v>917.6</v>
      </c>
    </row>
    <row r="10" spans="1:6" x14ac:dyDescent="0.2">
      <c r="B10" s="7" t="s">
        <v>75</v>
      </c>
      <c r="C10" s="6">
        <v>4080.56</v>
      </c>
      <c r="E10" t="s">
        <v>9</v>
      </c>
      <c r="F10" s="5">
        <v>214.6</v>
      </c>
    </row>
    <row r="11" spans="1:6" x14ac:dyDescent="0.2">
      <c r="A11" t="s">
        <v>92</v>
      </c>
      <c r="B11" s="7"/>
      <c r="C11" s="9">
        <v>100</v>
      </c>
      <c r="E11" t="s">
        <v>10</v>
      </c>
      <c r="F11" s="5">
        <v>108</v>
      </c>
    </row>
    <row r="12" spans="1:6" x14ac:dyDescent="0.2">
      <c r="E12" t="s">
        <v>11</v>
      </c>
      <c r="F12" s="6">
        <v>382.92</v>
      </c>
    </row>
    <row r="13" spans="1:6" x14ac:dyDescent="0.2">
      <c r="A13" s="3" t="s">
        <v>12</v>
      </c>
      <c r="B13" s="3"/>
      <c r="C13" s="4">
        <f>SUM(C6:C11)</f>
        <v>13254.99</v>
      </c>
    </row>
    <row r="14" spans="1:6" x14ac:dyDescent="0.2">
      <c r="E14" s="3" t="s">
        <v>13</v>
      </c>
      <c r="F14" s="4">
        <f>SUM(F6:F12)</f>
        <v>2152</v>
      </c>
    </row>
    <row r="17" spans="1:6" x14ac:dyDescent="0.2">
      <c r="E17" s="3" t="s">
        <v>14</v>
      </c>
    </row>
    <row r="18" spans="1:6" x14ac:dyDescent="0.2">
      <c r="E18" t="s">
        <v>0</v>
      </c>
      <c r="F18" s="5">
        <v>11732.43</v>
      </c>
    </row>
    <row r="19" spans="1:6" x14ac:dyDescent="0.2">
      <c r="E19" t="s">
        <v>15</v>
      </c>
      <c r="F19" s="6">
        <v>-629.44000000000005</v>
      </c>
    </row>
    <row r="21" spans="1:6" x14ac:dyDescent="0.2">
      <c r="E21" s="3" t="s">
        <v>16</v>
      </c>
      <c r="F21" s="4">
        <f>SUM(F18:F19)</f>
        <v>11102.99</v>
      </c>
    </row>
    <row r="23" spans="1:6" s="3" customFormat="1" x14ac:dyDescent="0.2">
      <c r="A23" s="3" t="s">
        <v>29</v>
      </c>
      <c r="C23" s="4">
        <f>C13</f>
        <v>13254.99</v>
      </c>
      <c r="F23" s="4">
        <f>F14+F21</f>
        <v>13254.99</v>
      </c>
    </row>
  </sheetData>
  <mergeCells count="3">
    <mergeCell ref="A1:F1"/>
    <mergeCell ref="A2:F2"/>
    <mergeCell ref="A3:F3"/>
  </mergeCells>
  <phoneticPr fontId="4" type="noConversion"/>
  <pageMargins left="0.7" right="0.7" top="0.75" bottom="0.75" header="0.3" footer="0.3"/>
  <pageSetup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workbookViewId="0">
      <selection activeCell="F27" sqref="F27"/>
    </sheetView>
  </sheetViews>
  <sheetFormatPr baseColWidth="10" defaultRowHeight="16" x14ac:dyDescent="0.2"/>
  <cols>
    <col min="1" max="1" width="2.83203125" customWidth="1"/>
    <col min="2" max="2" width="12.6640625" customWidth="1"/>
    <col min="3" max="15" width="10.83203125" style="5"/>
    <col min="17" max="17" width="19.6640625" bestFit="1" customWidth="1"/>
    <col min="18" max="30" width="10.83203125" style="5"/>
  </cols>
  <sheetData>
    <row r="1" spans="1:30" s="1" customFormat="1" ht="31" x14ac:dyDescent="0.3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30" s="2" customFormat="1" ht="24" x14ac:dyDescent="0.3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30" s="2" customFormat="1" ht="24" x14ac:dyDescent="0.3">
      <c r="A3" s="25" t="s">
        <v>110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30" ht="48" customHeight="1" x14ac:dyDescent="0.2">
      <c r="C4" s="5" t="s">
        <v>96</v>
      </c>
      <c r="D4" s="5" t="s">
        <v>97</v>
      </c>
      <c r="E4" s="5" t="s">
        <v>98</v>
      </c>
      <c r="F4" s="5" t="s">
        <v>99</v>
      </c>
      <c r="G4" s="5" t="s">
        <v>100</v>
      </c>
      <c r="H4" s="5" t="s">
        <v>101</v>
      </c>
      <c r="I4" s="5" t="s">
        <v>102</v>
      </c>
      <c r="J4" s="5" t="s">
        <v>103</v>
      </c>
      <c r="K4" s="5" t="s">
        <v>104</v>
      </c>
      <c r="L4" s="5" t="s">
        <v>105</v>
      </c>
      <c r="M4" s="5" t="s">
        <v>106</v>
      </c>
      <c r="N4" s="5" t="s">
        <v>107</v>
      </c>
      <c r="O4" s="5" t="s">
        <v>108</v>
      </c>
      <c r="R4" s="5" t="s">
        <v>96</v>
      </c>
      <c r="S4" s="5" t="s">
        <v>97</v>
      </c>
      <c r="T4" s="5" t="s">
        <v>98</v>
      </c>
      <c r="U4" s="5" t="s">
        <v>99</v>
      </c>
      <c r="V4" s="5" t="s">
        <v>100</v>
      </c>
      <c r="W4" s="5" t="s">
        <v>101</v>
      </c>
      <c r="X4" s="5" t="s">
        <v>102</v>
      </c>
      <c r="Y4" s="5" t="s">
        <v>103</v>
      </c>
      <c r="Z4" s="5" t="s">
        <v>104</v>
      </c>
      <c r="AA4" s="5" t="s">
        <v>105</v>
      </c>
      <c r="AB4" s="5" t="s">
        <v>106</v>
      </c>
      <c r="AC4" s="5" t="s">
        <v>107</v>
      </c>
      <c r="AD4" s="5" t="s">
        <v>108</v>
      </c>
    </row>
    <row r="5" spans="1:30" s="3" customFormat="1" x14ac:dyDescent="0.2">
      <c r="A5" s="3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Q5" s="3" t="s">
        <v>4</v>
      </c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x14ac:dyDescent="0.2">
      <c r="A6" t="s">
        <v>3</v>
      </c>
      <c r="Q6" t="s">
        <v>5</v>
      </c>
      <c r="AD6" s="5">
        <f t="shared" ref="AD6:AD12" si="0">SUM(R6:AC6)</f>
        <v>0</v>
      </c>
    </row>
    <row r="7" spans="1:30" x14ac:dyDescent="0.2">
      <c r="B7" s="7" t="s">
        <v>72</v>
      </c>
      <c r="O7" s="5">
        <f>SUM(C7:N7)</f>
        <v>0</v>
      </c>
      <c r="Q7" t="s">
        <v>6</v>
      </c>
      <c r="AD7" s="5">
        <f t="shared" si="0"/>
        <v>0</v>
      </c>
    </row>
    <row r="8" spans="1:30" x14ac:dyDescent="0.2">
      <c r="B8" s="7" t="s">
        <v>73</v>
      </c>
      <c r="O8" s="5">
        <f>SUM(C8:N8)</f>
        <v>0</v>
      </c>
      <c r="Q8" t="s">
        <v>7</v>
      </c>
      <c r="AD8" s="5">
        <f t="shared" si="0"/>
        <v>0</v>
      </c>
    </row>
    <row r="9" spans="1:30" x14ac:dyDescent="0.2">
      <c r="B9" s="7" t="s">
        <v>74</v>
      </c>
      <c r="O9" s="5">
        <f>SUM(C9:N9)</f>
        <v>0</v>
      </c>
      <c r="Q9" t="s">
        <v>8</v>
      </c>
      <c r="AD9" s="5">
        <f t="shared" si="0"/>
        <v>0</v>
      </c>
    </row>
    <row r="10" spans="1:30" x14ac:dyDescent="0.2">
      <c r="B10" s="7" t="s">
        <v>75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5">
        <f>SUM(C10:N10)</f>
        <v>0</v>
      </c>
      <c r="Q10" t="s">
        <v>9</v>
      </c>
      <c r="AD10" s="5">
        <f t="shared" si="0"/>
        <v>0</v>
      </c>
    </row>
    <row r="11" spans="1:30" x14ac:dyDescent="0.2">
      <c r="A11" t="s">
        <v>92</v>
      </c>
      <c r="B11" s="7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5">
        <f>SUM(C11:N11)</f>
        <v>0</v>
      </c>
      <c r="Q11" t="s">
        <v>10</v>
      </c>
      <c r="AD11" s="5">
        <f t="shared" si="0"/>
        <v>0</v>
      </c>
    </row>
    <row r="12" spans="1:30" x14ac:dyDescent="0.2">
      <c r="Q12" t="s">
        <v>11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5">
        <f t="shared" si="0"/>
        <v>0</v>
      </c>
    </row>
    <row r="13" spans="1:30" x14ac:dyDescent="0.2">
      <c r="A13" s="3" t="s">
        <v>12</v>
      </c>
      <c r="B13" s="3"/>
      <c r="C13" s="4">
        <f t="shared" ref="C13:O13" si="1">SUM(C6:C10)</f>
        <v>0</v>
      </c>
      <c r="D13" s="4">
        <f t="shared" si="1"/>
        <v>0</v>
      </c>
      <c r="E13" s="4">
        <f t="shared" si="1"/>
        <v>0</v>
      </c>
      <c r="F13" s="4">
        <f t="shared" si="1"/>
        <v>0</v>
      </c>
      <c r="G13" s="4">
        <f t="shared" si="1"/>
        <v>0</v>
      </c>
      <c r="H13" s="4">
        <f t="shared" si="1"/>
        <v>0</v>
      </c>
      <c r="I13" s="4">
        <f t="shared" si="1"/>
        <v>0</v>
      </c>
      <c r="J13" s="4">
        <f t="shared" si="1"/>
        <v>0</v>
      </c>
      <c r="K13" s="4">
        <f t="shared" si="1"/>
        <v>0</v>
      </c>
      <c r="L13" s="4">
        <f t="shared" si="1"/>
        <v>0</v>
      </c>
      <c r="M13" s="4">
        <f t="shared" si="1"/>
        <v>0</v>
      </c>
      <c r="N13" s="4">
        <f t="shared" si="1"/>
        <v>0</v>
      </c>
      <c r="O13" s="4">
        <f t="shared" si="1"/>
        <v>0</v>
      </c>
    </row>
    <row r="14" spans="1:30" x14ac:dyDescent="0.2">
      <c r="Q14" s="3" t="s">
        <v>13</v>
      </c>
      <c r="R14" s="4">
        <f t="shared" ref="R14:AD14" si="2">SUM(R6:R12)</f>
        <v>0</v>
      </c>
      <c r="S14" s="4">
        <f t="shared" si="2"/>
        <v>0</v>
      </c>
      <c r="T14" s="4">
        <f t="shared" si="2"/>
        <v>0</v>
      </c>
      <c r="U14" s="4">
        <f t="shared" si="2"/>
        <v>0</v>
      </c>
      <c r="V14" s="4">
        <f t="shared" si="2"/>
        <v>0</v>
      </c>
      <c r="W14" s="4">
        <f t="shared" si="2"/>
        <v>0</v>
      </c>
      <c r="X14" s="4">
        <f t="shared" si="2"/>
        <v>0</v>
      </c>
      <c r="Y14" s="4">
        <f t="shared" si="2"/>
        <v>0</v>
      </c>
      <c r="Z14" s="4">
        <f t="shared" si="2"/>
        <v>0</v>
      </c>
      <c r="AA14" s="4">
        <f t="shared" si="2"/>
        <v>0</v>
      </c>
      <c r="AB14" s="4">
        <f t="shared" si="2"/>
        <v>0</v>
      </c>
      <c r="AC14" s="4">
        <f t="shared" si="2"/>
        <v>0</v>
      </c>
      <c r="AD14" s="4">
        <f t="shared" si="2"/>
        <v>0</v>
      </c>
    </row>
    <row r="17" spans="1:30" x14ac:dyDescent="0.2">
      <c r="Q17" s="3" t="s">
        <v>14</v>
      </c>
    </row>
    <row r="18" spans="1:30" x14ac:dyDescent="0.2">
      <c r="Q18" t="s">
        <v>0</v>
      </c>
      <c r="AD18" s="5">
        <f>SUM(R18:AC18)</f>
        <v>0</v>
      </c>
    </row>
    <row r="19" spans="1:30" x14ac:dyDescent="0.2">
      <c r="Q19" t="s">
        <v>15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5">
        <f>SUM(R19:AC19)</f>
        <v>0</v>
      </c>
    </row>
    <row r="21" spans="1:30" x14ac:dyDescent="0.2">
      <c r="Q21" s="3" t="s">
        <v>16</v>
      </c>
      <c r="R21" s="4">
        <f t="shared" ref="R21:AD21" si="3">SUM(R18:R19)</f>
        <v>0</v>
      </c>
      <c r="S21" s="4">
        <f t="shared" si="3"/>
        <v>0</v>
      </c>
      <c r="T21" s="4">
        <f t="shared" si="3"/>
        <v>0</v>
      </c>
      <c r="U21" s="4">
        <f t="shared" si="3"/>
        <v>0</v>
      </c>
      <c r="V21" s="4">
        <f t="shared" si="3"/>
        <v>0</v>
      </c>
      <c r="W21" s="4">
        <f t="shared" si="3"/>
        <v>0</v>
      </c>
      <c r="X21" s="4">
        <f t="shared" si="3"/>
        <v>0</v>
      </c>
      <c r="Y21" s="4">
        <f t="shared" si="3"/>
        <v>0</v>
      </c>
      <c r="Z21" s="4">
        <f t="shared" si="3"/>
        <v>0</v>
      </c>
      <c r="AA21" s="4">
        <f t="shared" si="3"/>
        <v>0</v>
      </c>
      <c r="AB21" s="4">
        <f t="shared" si="3"/>
        <v>0</v>
      </c>
      <c r="AC21" s="4">
        <f t="shared" si="3"/>
        <v>0</v>
      </c>
      <c r="AD21" s="4">
        <f t="shared" si="3"/>
        <v>0</v>
      </c>
    </row>
    <row r="23" spans="1:30" s="3" customFormat="1" x14ac:dyDescent="0.2">
      <c r="A23" s="3" t="s">
        <v>29</v>
      </c>
      <c r="C23" s="4">
        <f t="shared" ref="C23:O23" si="4">C13</f>
        <v>0</v>
      </c>
      <c r="D23" s="4">
        <f t="shared" si="4"/>
        <v>0</v>
      </c>
      <c r="E23" s="4">
        <f t="shared" si="4"/>
        <v>0</v>
      </c>
      <c r="F23" s="4">
        <f t="shared" si="4"/>
        <v>0</v>
      </c>
      <c r="G23" s="4">
        <f t="shared" si="4"/>
        <v>0</v>
      </c>
      <c r="H23" s="4">
        <f t="shared" si="4"/>
        <v>0</v>
      </c>
      <c r="I23" s="4">
        <f t="shared" si="4"/>
        <v>0</v>
      </c>
      <c r="J23" s="4">
        <f t="shared" si="4"/>
        <v>0</v>
      </c>
      <c r="K23" s="4">
        <f t="shared" si="4"/>
        <v>0</v>
      </c>
      <c r="L23" s="4">
        <f t="shared" si="4"/>
        <v>0</v>
      </c>
      <c r="M23" s="4">
        <f t="shared" si="4"/>
        <v>0</v>
      </c>
      <c r="N23" s="4">
        <f t="shared" si="4"/>
        <v>0</v>
      </c>
      <c r="O23" s="4">
        <f t="shared" si="4"/>
        <v>0</v>
      </c>
      <c r="R23" s="4">
        <f t="shared" ref="R23:AD23" si="5">R14+R21</f>
        <v>0</v>
      </c>
      <c r="S23" s="4">
        <f t="shared" si="5"/>
        <v>0</v>
      </c>
      <c r="T23" s="4">
        <f t="shared" si="5"/>
        <v>0</v>
      </c>
      <c r="U23" s="4">
        <f t="shared" si="5"/>
        <v>0</v>
      </c>
      <c r="V23" s="4">
        <f t="shared" si="5"/>
        <v>0</v>
      </c>
      <c r="W23" s="4">
        <f t="shared" si="5"/>
        <v>0</v>
      </c>
      <c r="X23" s="4">
        <f t="shared" si="5"/>
        <v>0</v>
      </c>
      <c r="Y23" s="4">
        <f t="shared" si="5"/>
        <v>0</v>
      </c>
      <c r="Z23" s="4">
        <f t="shared" si="5"/>
        <v>0</v>
      </c>
      <c r="AA23" s="4">
        <f t="shared" si="5"/>
        <v>0</v>
      </c>
      <c r="AB23" s="4">
        <f t="shared" si="5"/>
        <v>0</v>
      </c>
      <c r="AC23" s="4">
        <f t="shared" si="5"/>
        <v>0</v>
      </c>
      <c r="AD23" s="4">
        <f t="shared" si="5"/>
        <v>0</v>
      </c>
    </row>
  </sheetData>
  <mergeCells count="3">
    <mergeCell ref="A1:R1"/>
    <mergeCell ref="A2:R2"/>
    <mergeCell ref="A3:R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sqref="A1:XFD1048576"/>
    </sheetView>
  </sheetViews>
  <sheetFormatPr baseColWidth="10" defaultRowHeight="16" x14ac:dyDescent="0.2"/>
  <cols>
    <col min="1" max="1" width="2.83203125" customWidth="1"/>
    <col min="2" max="2" width="12.6640625" customWidth="1"/>
    <col min="3" max="3" width="10.83203125" style="5"/>
    <col min="5" max="5" width="19.6640625" bestFit="1" customWidth="1"/>
    <col min="6" max="6" width="10.83203125" style="5"/>
  </cols>
  <sheetData>
    <row r="1" spans="1:6" s="1" customFormat="1" ht="31" x14ac:dyDescent="0.35">
      <c r="A1" s="24" t="s">
        <v>0</v>
      </c>
      <c r="B1" s="24"/>
      <c r="C1" s="24"/>
      <c r="D1" s="24"/>
      <c r="E1" s="24"/>
      <c r="F1" s="24"/>
    </row>
    <row r="2" spans="1:6" s="2" customFormat="1" ht="24" x14ac:dyDescent="0.3">
      <c r="A2" s="25" t="s">
        <v>1</v>
      </c>
      <c r="B2" s="25"/>
      <c r="C2" s="25"/>
      <c r="D2" s="25"/>
      <c r="E2" s="25"/>
      <c r="F2" s="25"/>
    </row>
    <row r="3" spans="1:6" s="2" customFormat="1" ht="24" x14ac:dyDescent="0.3">
      <c r="A3" s="25" t="s">
        <v>88</v>
      </c>
      <c r="B3" s="25"/>
      <c r="C3" s="25"/>
      <c r="D3" s="25"/>
      <c r="E3" s="25"/>
      <c r="F3" s="25"/>
    </row>
    <row r="4" spans="1:6" ht="48" customHeight="1" x14ac:dyDescent="0.2"/>
    <row r="5" spans="1:6" s="3" customFormat="1" x14ac:dyDescent="0.2">
      <c r="A5" s="3" t="s">
        <v>2</v>
      </c>
      <c r="C5" s="4"/>
      <c r="E5" s="3" t="s">
        <v>4</v>
      </c>
      <c r="F5" s="4"/>
    </row>
    <row r="6" spans="1:6" x14ac:dyDescent="0.2">
      <c r="A6" t="s">
        <v>3</v>
      </c>
      <c r="E6" t="s">
        <v>5</v>
      </c>
    </row>
    <row r="7" spans="1:6" x14ac:dyDescent="0.2">
      <c r="B7" s="7" t="s">
        <v>72</v>
      </c>
      <c r="E7" t="s">
        <v>6</v>
      </c>
    </row>
    <row r="8" spans="1:6" x14ac:dyDescent="0.2">
      <c r="B8" s="7" t="s">
        <v>73</v>
      </c>
      <c r="E8" t="s">
        <v>7</v>
      </c>
    </row>
    <row r="9" spans="1:6" x14ac:dyDescent="0.2">
      <c r="B9" s="7" t="s">
        <v>74</v>
      </c>
      <c r="E9" t="s">
        <v>8</v>
      </c>
    </row>
    <row r="10" spans="1:6" x14ac:dyDescent="0.2">
      <c r="B10" s="7" t="s">
        <v>75</v>
      </c>
      <c r="C10" s="6"/>
      <c r="E10" t="s">
        <v>9</v>
      </c>
    </row>
    <row r="11" spans="1:6" x14ac:dyDescent="0.2">
      <c r="B11" s="7"/>
      <c r="C11" s="9"/>
      <c r="E11" t="s">
        <v>10</v>
      </c>
    </row>
    <row r="12" spans="1:6" x14ac:dyDescent="0.2">
      <c r="E12" t="s">
        <v>11</v>
      </c>
      <c r="F12" s="6"/>
    </row>
    <row r="13" spans="1:6" x14ac:dyDescent="0.2">
      <c r="A13" s="3" t="s">
        <v>12</v>
      </c>
      <c r="B13" s="3"/>
      <c r="C13" s="4">
        <f>SUM(C6:C10)</f>
        <v>0</v>
      </c>
    </row>
    <row r="14" spans="1:6" x14ac:dyDescent="0.2">
      <c r="E14" s="3" t="s">
        <v>13</v>
      </c>
      <c r="F14" s="4">
        <f>SUM(F6:F12)</f>
        <v>0</v>
      </c>
    </row>
    <row r="17" spans="1:6" x14ac:dyDescent="0.2">
      <c r="E17" s="3" t="s">
        <v>14</v>
      </c>
    </row>
    <row r="18" spans="1:6" x14ac:dyDescent="0.2">
      <c r="E18" t="s">
        <v>0</v>
      </c>
    </row>
    <row r="19" spans="1:6" x14ac:dyDescent="0.2">
      <c r="E19" t="s">
        <v>15</v>
      </c>
      <c r="F19" s="6"/>
    </row>
    <row r="21" spans="1:6" x14ac:dyDescent="0.2">
      <c r="E21" s="3" t="s">
        <v>16</v>
      </c>
      <c r="F21" s="4">
        <f>SUM(F18:F19)</f>
        <v>0</v>
      </c>
    </row>
    <row r="23" spans="1:6" s="3" customFormat="1" x14ac:dyDescent="0.2">
      <c r="A23" s="3" t="s">
        <v>29</v>
      </c>
      <c r="C23" s="4">
        <f>C13</f>
        <v>0</v>
      </c>
      <c r="F23" s="4">
        <f>F14+F21</f>
        <v>0</v>
      </c>
    </row>
  </sheetData>
  <mergeCells count="3">
    <mergeCell ref="A1:F1"/>
    <mergeCell ref="A2:F2"/>
    <mergeCell ref="A3:F3"/>
  </mergeCells>
  <phoneticPr fontId="4" type="noConversion"/>
  <printOptions gridLines="1"/>
  <pageMargins left="0.7" right="0.7" top="0.75" bottom="0.75" header="0.3" footer="0.3"/>
  <pageSetup orientation="portrait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activeCell="A3" sqref="A3:G3"/>
    </sheetView>
  </sheetViews>
  <sheetFormatPr baseColWidth="10" defaultRowHeight="16" x14ac:dyDescent="0.2"/>
  <cols>
    <col min="1" max="1" width="2.83203125" customWidth="1"/>
    <col min="2" max="2" width="23.83203125" style="7" bestFit="1" customWidth="1"/>
    <col min="3" max="3" width="10.83203125" style="5"/>
    <col min="4" max="4" width="5.5" customWidth="1"/>
    <col min="5" max="5" width="3" customWidth="1"/>
    <col min="6" max="6" width="22.1640625" style="5" bestFit="1" customWidth="1"/>
    <col min="7" max="7" width="11.33203125" style="5" bestFit="1" customWidth="1"/>
    <col min="8" max="8" width="10.83203125" style="15"/>
  </cols>
  <sheetData>
    <row r="1" spans="1:8" s="1" customFormat="1" ht="31" x14ac:dyDescent="0.35">
      <c r="A1" s="24" t="s">
        <v>0</v>
      </c>
      <c r="B1" s="24"/>
      <c r="C1" s="24"/>
      <c r="D1" s="24"/>
      <c r="E1" s="24"/>
      <c r="F1" s="24"/>
      <c r="G1" s="24"/>
      <c r="H1" s="13"/>
    </row>
    <row r="2" spans="1:8" s="2" customFormat="1" ht="24" x14ac:dyDescent="0.3">
      <c r="A2" s="25" t="s">
        <v>17</v>
      </c>
      <c r="B2" s="25"/>
      <c r="C2" s="25"/>
      <c r="D2" s="25"/>
      <c r="E2" s="25"/>
      <c r="F2" s="25"/>
      <c r="G2" s="25"/>
      <c r="H2" s="14"/>
    </row>
    <row r="3" spans="1:8" s="2" customFormat="1" ht="24" x14ac:dyDescent="0.3">
      <c r="A3" s="25" t="s">
        <v>89</v>
      </c>
      <c r="B3" s="25"/>
      <c r="C3" s="25"/>
      <c r="D3" s="25"/>
      <c r="E3" s="25"/>
      <c r="F3" s="25"/>
      <c r="G3" s="25"/>
      <c r="H3" s="14"/>
    </row>
    <row r="4" spans="1:8" s="2" customFormat="1" ht="24" x14ac:dyDescent="0.3">
      <c r="A4" s="23"/>
      <c r="B4" s="23"/>
      <c r="C4" s="23"/>
      <c r="D4" s="23"/>
      <c r="E4" s="23"/>
      <c r="F4" s="23"/>
      <c r="G4" s="18"/>
      <c r="H4" s="14"/>
    </row>
    <row r="5" spans="1:8" s="3" customFormat="1" ht="16" customHeight="1" x14ac:dyDescent="0.2">
      <c r="A5" s="3" t="s">
        <v>36</v>
      </c>
      <c r="B5" s="8"/>
      <c r="C5" s="4"/>
      <c r="E5" s="3" t="s">
        <v>52</v>
      </c>
      <c r="F5" s="4"/>
      <c r="G5" s="4"/>
    </row>
    <row r="6" spans="1:8" s="10" customFormat="1" ht="16" customHeight="1" x14ac:dyDescent="0.2">
      <c r="B6" s="10" t="s">
        <v>30</v>
      </c>
      <c r="C6" s="11">
        <v>56</v>
      </c>
      <c r="F6" s="10" t="s">
        <v>30</v>
      </c>
      <c r="G6" s="11">
        <v>0</v>
      </c>
    </row>
    <row r="7" spans="1:8" s="10" customFormat="1" ht="16" customHeight="1" x14ac:dyDescent="0.2">
      <c r="B7" s="10" t="s">
        <v>37</v>
      </c>
      <c r="C7" s="11">
        <v>0</v>
      </c>
      <c r="F7" s="10" t="s">
        <v>37</v>
      </c>
      <c r="G7" s="11">
        <v>0</v>
      </c>
    </row>
    <row r="8" spans="1:8" s="10" customFormat="1" ht="16" customHeight="1" x14ac:dyDescent="0.2">
      <c r="B8" s="12" t="s">
        <v>33</v>
      </c>
      <c r="C8" s="11">
        <v>0</v>
      </c>
      <c r="F8" s="12" t="s">
        <v>33</v>
      </c>
      <c r="G8" s="11">
        <v>0</v>
      </c>
    </row>
    <row r="9" spans="1:8" s="10" customFormat="1" ht="16" customHeight="1" x14ac:dyDescent="0.2">
      <c r="B9" s="12" t="s">
        <v>38</v>
      </c>
      <c r="C9" s="11">
        <v>0</v>
      </c>
      <c r="F9" s="12" t="s">
        <v>38</v>
      </c>
      <c r="G9" s="11">
        <v>0</v>
      </c>
    </row>
    <row r="10" spans="1:8" s="10" customFormat="1" ht="16" customHeight="1" x14ac:dyDescent="0.2">
      <c r="B10" s="12" t="s">
        <v>39</v>
      </c>
      <c r="C10" s="11">
        <v>17.5</v>
      </c>
      <c r="F10" s="12" t="s">
        <v>39</v>
      </c>
      <c r="G10" s="11">
        <v>0</v>
      </c>
    </row>
    <row r="11" spans="1:8" s="10" customFormat="1" ht="16" customHeight="1" x14ac:dyDescent="0.2">
      <c r="B11" s="12" t="s">
        <v>40</v>
      </c>
      <c r="C11" s="11">
        <v>0</v>
      </c>
      <c r="F11" s="12" t="s">
        <v>40</v>
      </c>
      <c r="G11" s="11">
        <v>0</v>
      </c>
    </row>
    <row r="12" spans="1:8" s="10" customFormat="1" ht="16" customHeight="1" x14ac:dyDescent="0.2">
      <c r="B12" s="12" t="s">
        <v>18</v>
      </c>
      <c r="C12" s="11">
        <v>0</v>
      </c>
      <c r="F12" s="7" t="s">
        <v>42</v>
      </c>
      <c r="G12" s="5">
        <v>0</v>
      </c>
    </row>
    <row r="13" spans="1:8" ht="16" customHeight="1" x14ac:dyDescent="0.2">
      <c r="B13" s="7" t="s">
        <v>41</v>
      </c>
      <c r="C13" s="5">
        <v>0</v>
      </c>
      <c r="F13" s="7" t="s">
        <v>43</v>
      </c>
      <c r="G13" s="11">
        <v>0</v>
      </c>
    </row>
    <row r="14" spans="1:8" ht="16" customHeight="1" x14ac:dyDescent="0.2">
      <c r="B14" s="7" t="s">
        <v>42</v>
      </c>
      <c r="C14" s="5">
        <v>0</v>
      </c>
      <c r="F14" s="7" t="s">
        <v>44</v>
      </c>
      <c r="G14" s="5">
        <v>0</v>
      </c>
    </row>
    <row r="15" spans="1:8" ht="16" customHeight="1" x14ac:dyDescent="0.2">
      <c r="B15" s="7" t="s">
        <v>43</v>
      </c>
      <c r="C15" s="5">
        <v>0</v>
      </c>
      <c r="F15" s="7" t="s">
        <v>54</v>
      </c>
      <c r="G15" s="5">
        <v>-41.11</v>
      </c>
    </row>
    <row r="16" spans="1:8" ht="16" customHeight="1" x14ac:dyDescent="0.2">
      <c r="B16" s="7" t="s">
        <v>44</v>
      </c>
      <c r="C16" s="5">
        <v>0</v>
      </c>
      <c r="F16" s="7" t="s">
        <v>55</v>
      </c>
      <c r="G16" s="5">
        <v>0</v>
      </c>
    </row>
    <row r="17" spans="1:7" customFormat="1" x14ac:dyDescent="0.2">
      <c r="B17" s="7" t="s">
        <v>53</v>
      </c>
      <c r="C17" s="5">
        <v>0</v>
      </c>
      <c r="F17" s="7" t="s">
        <v>56</v>
      </c>
      <c r="G17" s="5">
        <v>0</v>
      </c>
    </row>
    <row r="18" spans="1:7" customFormat="1" x14ac:dyDescent="0.2">
      <c r="B18" s="7" t="s">
        <v>46</v>
      </c>
      <c r="C18" s="5">
        <v>0</v>
      </c>
      <c r="F18" s="7" t="s">
        <v>57</v>
      </c>
      <c r="G18" s="5">
        <v>0</v>
      </c>
    </row>
    <row r="19" spans="1:7" customFormat="1" x14ac:dyDescent="0.2">
      <c r="B19" s="7" t="s">
        <v>47</v>
      </c>
      <c r="C19" s="5">
        <v>0</v>
      </c>
      <c r="F19" s="7" t="s">
        <v>58</v>
      </c>
      <c r="G19" s="5">
        <v>0</v>
      </c>
    </row>
    <row r="20" spans="1:7" customFormat="1" x14ac:dyDescent="0.2">
      <c r="B20" s="7" t="s">
        <v>48</v>
      </c>
      <c r="C20" s="5">
        <v>0</v>
      </c>
      <c r="F20" s="7" t="s">
        <v>45</v>
      </c>
      <c r="G20" s="5">
        <v>0</v>
      </c>
    </row>
    <row r="21" spans="1:7" customFormat="1" x14ac:dyDescent="0.2">
      <c r="B21" s="7" t="s">
        <v>49</v>
      </c>
      <c r="C21" s="5">
        <v>0</v>
      </c>
      <c r="F21" s="7" t="s">
        <v>46</v>
      </c>
      <c r="G21" s="5">
        <v>366.68</v>
      </c>
    </row>
    <row r="22" spans="1:7" customFormat="1" x14ac:dyDescent="0.2">
      <c r="B22" s="7" t="s">
        <v>31</v>
      </c>
      <c r="C22" s="5">
        <v>0</v>
      </c>
      <c r="F22" s="7" t="s">
        <v>59</v>
      </c>
      <c r="G22" s="5">
        <v>0</v>
      </c>
    </row>
    <row r="23" spans="1:7" customFormat="1" x14ac:dyDescent="0.2">
      <c r="B23" s="7" t="s">
        <v>50</v>
      </c>
      <c r="C23" s="6">
        <v>31.56</v>
      </c>
      <c r="F23" s="7" t="s">
        <v>47</v>
      </c>
      <c r="G23" s="5">
        <v>0</v>
      </c>
    </row>
    <row r="24" spans="1:7" customFormat="1" x14ac:dyDescent="0.2">
      <c r="B24" s="7"/>
      <c r="C24" s="5"/>
      <c r="F24" s="7" t="s">
        <v>48</v>
      </c>
      <c r="G24" s="5">
        <v>0</v>
      </c>
    </row>
    <row r="25" spans="1:7" customFormat="1" x14ac:dyDescent="0.2">
      <c r="A25" s="3"/>
      <c r="B25" s="8" t="s">
        <v>51</v>
      </c>
      <c r="C25" s="4">
        <f>SUM(C6:C23)</f>
        <v>105.06</v>
      </c>
      <c r="F25" s="7" t="s">
        <v>31</v>
      </c>
      <c r="G25" s="6">
        <v>1109.18</v>
      </c>
    </row>
    <row r="26" spans="1:7" customFormat="1" x14ac:dyDescent="0.2">
      <c r="B26" s="7"/>
      <c r="C26" s="5"/>
      <c r="F26" s="7"/>
      <c r="G26" s="5"/>
    </row>
    <row r="27" spans="1:7" customFormat="1" x14ac:dyDescent="0.2">
      <c r="B27" s="7"/>
      <c r="C27" s="5"/>
      <c r="E27" s="3"/>
      <c r="F27" s="8" t="s">
        <v>60</v>
      </c>
      <c r="G27" s="4">
        <f>SUM(G6:G25)</f>
        <v>1434.75</v>
      </c>
    </row>
    <row r="28" spans="1:7" customFormat="1" x14ac:dyDescent="0.2">
      <c r="A28" s="3" t="s">
        <v>61</v>
      </c>
      <c r="B28" s="7"/>
      <c r="C28" s="5"/>
      <c r="D28" s="16"/>
      <c r="F28" s="5"/>
      <c r="G28" s="5"/>
    </row>
    <row r="29" spans="1:7" customFormat="1" x14ac:dyDescent="0.2">
      <c r="B29" s="7" t="s">
        <v>19</v>
      </c>
      <c r="C29" s="5">
        <v>0</v>
      </c>
      <c r="D29" s="17"/>
      <c r="F29" s="5"/>
      <c r="G29" s="5"/>
    </row>
    <row r="30" spans="1:7" customFormat="1" x14ac:dyDescent="0.2">
      <c r="B30" s="7" t="s">
        <v>20</v>
      </c>
      <c r="C30" s="5">
        <v>0</v>
      </c>
      <c r="D30" s="17"/>
      <c r="E30" s="3" t="s">
        <v>25</v>
      </c>
      <c r="F30" s="5"/>
      <c r="G30" s="5"/>
    </row>
    <row r="31" spans="1:7" customFormat="1" x14ac:dyDescent="0.2">
      <c r="B31" s="7" t="s">
        <v>21</v>
      </c>
      <c r="C31" s="5">
        <v>0</v>
      </c>
      <c r="D31" s="17"/>
      <c r="F31" s="5" t="s">
        <v>26</v>
      </c>
      <c r="G31" s="5">
        <v>2660</v>
      </c>
    </row>
    <row r="32" spans="1:7" customFormat="1" x14ac:dyDescent="0.2">
      <c r="B32" s="7" t="s">
        <v>24</v>
      </c>
      <c r="C32" s="5">
        <v>0</v>
      </c>
      <c r="D32" s="17"/>
      <c r="F32" s="5" t="s">
        <v>64</v>
      </c>
      <c r="G32" s="5">
        <v>0</v>
      </c>
    </row>
    <row r="33" spans="2:7" customFormat="1" x14ac:dyDescent="0.2">
      <c r="B33" s="7" t="s">
        <v>22</v>
      </c>
      <c r="C33" s="5">
        <v>0</v>
      </c>
      <c r="D33" s="17"/>
      <c r="F33" s="5" t="s">
        <v>63</v>
      </c>
      <c r="G33" s="5">
        <v>0</v>
      </c>
    </row>
    <row r="34" spans="2:7" customFormat="1" x14ac:dyDescent="0.2">
      <c r="B34" s="7" t="s">
        <v>23</v>
      </c>
      <c r="C34" s="6">
        <v>0</v>
      </c>
      <c r="D34" s="17"/>
      <c r="F34" s="5" t="s">
        <v>65</v>
      </c>
      <c r="G34" s="5">
        <v>0</v>
      </c>
    </row>
    <row r="35" spans="2:7" customFormat="1" x14ac:dyDescent="0.2">
      <c r="B35" s="7"/>
      <c r="C35" s="5"/>
      <c r="D35" s="15"/>
      <c r="F35" s="5" t="s">
        <v>66</v>
      </c>
      <c r="G35" s="5">
        <v>0</v>
      </c>
    </row>
    <row r="36" spans="2:7" customFormat="1" x14ac:dyDescent="0.2">
      <c r="B36" s="8" t="s">
        <v>62</v>
      </c>
      <c r="C36" s="5">
        <f>SUM(C29:C34)</f>
        <v>0</v>
      </c>
      <c r="D36" s="15"/>
      <c r="F36" s="5" t="s">
        <v>77</v>
      </c>
      <c r="G36" s="6">
        <v>0.01</v>
      </c>
    </row>
    <row r="37" spans="2:7" customFormat="1" x14ac:dyDescent="0.2">
      <c r="B37" s="7"/>
      <c r="C37" s="5"/>
      <c r="D37" s="15"/>
      <c r="F37" s="5"/>
      <c r="G37" s="5"/>
    </row>
    <row r="38" spans="2:7" customFormat="1" x14ac:dyDescent="0.2">
      <c r="B38" s="7"/>
      <c r="C38" s="5"/>
      <c r="D38" s="15"/>
      <c r="F38" s="5" t="s">
        <v>27</v>
      </c>
      <c r="G38" s="5">
        <f>SUM(G31:G36)</f>
        <v>2660.01</v>
      </c>
    </row>
    <row r="39" spans="2:7" customFormat="1" x14ac:dyDescent="0.2">
      <c r="B39" s="7"/>
      <c r="C39" s="5"/>
      <c r="D39" s="15"/>
      <c r="F39" s="5"/>
      <c r="G39" s="5"/>
    </row>
    <row r="40" spans="2:7" customFormat="1" x14ac:dyDescent="0.2">
      <c r="B40" s="7"/>
      <c r="C40" s="5"/>
      <c r="D40" s="15"/>
      <c r="E40" t="s">
        <v>28</v>
      </c>
      <c r="F40" s="5"/>
      <c r="G40" s="5">
        <f>SUM(G38-C25-C36-G27)</f>
        <v>1120.2000000000003</v>
      </c>
    </row>
    <row r="41" spans="2:7" customFormat="1" x14ac:dyDescent="0.2">
      <c r="B41" s="7"/>
      <c r="C41" s="5"/>
      <c r="D41" s="15"/>
      <c r="F41" s="5"/>
      <c r="G41" s="5"/>
    </row>
    <row r="42" spans="2:7" customFormat="1" x14ac:dyDescent="0.2">
      <c r="B42" s="7"/>
      <c r="C42" s="5"/>
      <c r="D42" s="15"/>
      <c r="F42" s="5"/>
      <c r="G42" s="5"/>
    </row>
    <row r="43" spans="2:7" customFormat="1" x14ac:dyDescent="0.2">
      <c r="B43" s="7"/>
      <c r="C43" s="5"/>
      <c r="D43" s="15"/>
      <c r="F43" s="5"/>
      <c r="G43" s="5"/>
    </row>
    <row r="44" spans="2:7" customFormat="1" x14ac:dyDescent="0.2">
      <c r="B44" s="7"/>
      <c r="C44" s="5"/>
      <c r="D44" s="15"/>
      <c r="F44" s="5"/>
      <c r="G44" s="5"/>
    </row>
    <row r="45" spans="2:7" customFormat="1" x14ac:dyDescent="0.2">
      <c r="B45" s="7"/>
      <c r="C45" s="5"/>
      <c r="D45" s="15"/>
      <c r="F45" s="5"/>
      <c r="G45" s="5"/>
    </row>
    <row r="46" spans="2:7" customFormat="1" x14ac:dyDescent="0.2">
      <c r="B46" s="7"/>
      <c r="C46" s="5"/>
      <c r="D46" s="15"/>
      <c r="F46" s="5"/>
      <c r="G46" s="5"/>
    </row>
    <row r="47" spans="2:7" customFormat="1" x14ac:dyDescent="0.2">
      <c r="B47" s="7"/>
      <c r="C47" s="5"/>
      <c r="D47" s="15"/>
      <c r="F47" s="5"/>
      <c r="G47" s="5"/>
    </row>
    <row r="48" spans="2:7" customFormat="1" x14ac:dyDescent="0.2">
      <c r="B48" s="7"/>
      <c r="C48" s="5"/>
      <c r="D48" s="15"/>
      <c r="F48" s="5"/>
      <c r="G48" s="5"/>
    </row>
    <row r="50" spans="6:8" s="3" customFormat="1" x14ac:dyDescent="0.2">
      <c r="F50" s="4"/>
      <c r="G50" s="4"/>
      <c r="H50" s="16"/>
    </row>
  </sheetData>
  <mergeCells count="3">
    <mergeCell ref="A1:G1"/>
    <mergeCell ref="A2:G2"/>
    <mergeCell ref="A3:G3"/>
  </mergeCells>
  <phoneticPr fontId="4" type="noConversion"/>
  <pageMargins left="0.7" right="0.7" top="0.75" bottom="0.75" header="0.3" footer="0.3"/>
  <pageSetup orientation="portrait" horizontalDpi="0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workbookViewId="0">
      <selection activeCell="A3" sqref="A3:E3"/>
    </sheetView>
  </sheetViews>
  <sheetFormatPr baseColWidth="10" defaultRowHeight="16" x14ac:dyDescent="0.2"/>
  <cols>
    <col min="1" max="1" width="2.83203125" customWidth="1"/>
    <col min="2" max="2" width="23.83203125" style="7" bestFit="1" customWidth="1"/>
    <col min="3" max="3" width="10.83203125" style="5"/>
    <col min="4" max="4" width="5.5" customWidth="1"/>
    <col min="5" max="5" width="11.33203125" style="5" bestFit="1" customWidth="1"/>
    <col min="6" max="6" width="10.83203125" style="15"/>
  </cols>
  <sheetData>
    <row r="1" spans="1:6" s="1" customFormat="1" ht="31" x14ac:dyDescent="0.35">
      <c r="A1" s="24" t="s">
        <v>0</v>
      </c>
      <c r="B1" s="24"/>
      <c r="C1" s="24"/>
      <c r="D1" s="24"/>
      <c r="E1" s="24"/>
      <c r="F1" s="13"/>
    </row>
    <row r="2" spans="1:6" s="2" customFormat="1" ht="24" x14ac:dyDescent="0.3">
      <c r="A2" s="25" t="s">
        <v>17</v>
      </c>
      <c r="B2" s="25"/>
      <c r="C2" s="25"/>
      <c r="D2" s="25"/>
      <c r="E2" s="25"/>
      <c r="F2" s="14"/>
    </row>
    <row r="3" spans="1:6" s="2" customFormat="1" ht="24" x14ac:dyDescent="0.3">
      <c r="A3" s="25" t="s">
        <v>90</v>
      </c>
      <c r="B3" s="25"/>
      <c r="C3" s="25"/>
      <c r="D3" s="25"/>
      <c r="E3" s="25"/>
      <c r="F3" s="14"/>
    </row>
    <row r="4" spans="1:6" s="22" customFormat="1" ht="19" x14ac:dyDescent="0.25">
      <c r="A4" s="19"/>
      <c r="B4" s="19"/>
      <c r="C4" s="19" t="s">
        <v>68</v>
      </c>
      <c r="D4" s="19"/>
      <c r="E4" s="20" t="s">
        <v>69</v>
      </c>
      <c r="F4" s="21"/>
    </row>
    <row r="5" spans="1:6" s="3" customFormat="1" ht="16" customHeight="1" x14ac:dyDescent="0.2">
      <c r="A5" s="3" t="s">
        <v>36</v>
      </c>
      <c r="B5" s="8"/>
      <c r="C5" s="4"/>
      <c r="E5" s="4"/>
    </row>
    <row r="6" spans="1:6" s="10" customFormat="1" ht="16" customHeight="1" x14ac:dyDescent="0.2">
      <c r="B6" s="10" t="s">
        <v>30</v>
      </c>
      <c r="C6" s="11">
        <v>34.08</v>
      </c>
      <c r="E6" s="11">
        <v>90.08</v>
      </c>
    </row>
    <row r="7" spans="1:6" s="10" customFormat="1" ht="16" customHeight="1" x14ac:dyDescent="0.2">
      <c r="B7" s="10" t="s">
        <v>37</v>
      </c>
      <c r="C7" s="11">
        <v>0</v>
      </c>
      <c r="E7" s="11">
        <v>0</v>
      </c>
    </row>
    <row r="8" spans="1:6" s="10" customFormat="1" ht="16" customHeight="1" x14ac:dyDescent="0.2">
      <c r="B8" s="12" t="s">
        <v>33</v>
      </c>
      <c r="C8" s="11">
        <v>0</v>
      </c>
      <c r="E8" s="11">
        <v>0</v>
      </c>
    </row>
    <row r="9" spans="1:6" s="10" customFormat="1" ht="16" customHeight="1" x14ac:dyDescent="0.2">
      <c r="B9" s="12" t="s">
        <v>38</v>
      </c>
      <c r="C9" s="11">
        <v>0</v>
      </c>
      <c r="E9" s="11">
        <v>0</v>
      </c>
    </row>
    <row r="10" spans="1:6" s="10" customFormat="1" ht="16" customHeight="1" x14ac:dyDescent="0.2">
      <c r="B10" s="12" t="s">
        <v>39</v>
      </c>
      <c r="C10" s="11">
        <v>5</v>
      </c>
      <c r="E10" s="11">
        <v>22.5</v>
      </c>
    </row>
    <row r="11" spans="1:6" s="10" customFormat="1" ht="16" customHeight="1" x14ac:dyDescent="0.2">
      <c r="B11" s="12" t="s">
        <v>40</v>
      </c>
      <c r="C11" s="11">
        <v>0</v>
      </c>
      <c r="E11" s="11">
        <v>0</v>
      </c>
    </row>
    <row r="12" spans="1:6" s="10" customFormat="1" ht="16" customHeight="1" x14ac:dyDescent="0.2">
      <c r="B12" s="12" t="s">
        <v>18</v>
      </c>
      <c r="C12" s="11">
        <v>0</v>
      </c>
      <c r="E12" s="11">
        <v>0</v>
      </c>
    </row>
    <row r="13" spans="1:6" ht="16" customHeight="1" x14ac:dyDescent="0.2">
      <c r="B13" s="7" t="s">
        <v>41</v>
      </c>
      <c r="C13" s="5">
        <v>0</v>
      </c>
      <c r="E13" s="5">
        <v>0</v>
      </c>
    </row>
    <row r="14" spans="1:6" ht="16" customHeight="1" x14ac:dyDescent="0.2">
      <c r="B14" s="7" t="s">
        <v>42</v>
      </c>
      <c r="C14" s="5">
        <v>0</v>
      </c>
      <c r="E14" s="5">
        <v>0</v>
      </c>
    </row>
    <row r="15" spans="1:6" ht="16" customHeight="1" x14ac:dyDescent="0.2">
      <c r="B15" s="7" t="s">
        <v>43</v>
      </c>
      <c r="C15" s="5">
        <v>0</v>
      </c>
      <c r="E15" s="5">
        <v>0</v>
      </c>
    </row>
    <row r="16" spans="1:6" ht="16" customHeight="1" x14ac:dyDescent="0.2">
      <c r="B16" s="7" t="s">
        <v>44</v>
      </c>
      <c r="C16" s="5">
        <v>0</v>
      </c>
      <c r="E16" s="5">
        <v>0</v>
      </c>
    </row>
    <row r="17" spans="1:6" x14ac:dyDescent="0.2">
      <c r="B17" s="7" t="s">
        <v>53</v>
      </c>
      <c r="C17" s="5">
        <v>0</v>
      </c>
      <c r="E17" s="5">
        <v>0</v>
      </c>
      <c r="F17"/>
    </row>
    <row r="18" spans="1:6" x14ac:dyDescent="0.2">
      <c r="B18" s="7" t="s">
        <v>46</v>
      </c>
      <c r="C18" s="5">
        <v>0</v>
      </c>
      <c r="E18" s="5">
        <v>0</v>
      </c>
      <c r="F18"/>
    </row>
    <row r="19" spans="1:6" x14ac:dyDescent="0.2">
      <c r="B19" s="7" t="s">
        <v>47</v>
      </c>
      <c r="C19" s="5">
        <v>0</v>
      </c>
      <c r="E19" s="5">
        <v>0</v>
      </c>
      <c r="F19"/>
    </row>
    <row r="20" spans="1:6" x14ac:dyDescent="0.2">
      <c r="B20" s="7" t="s">
        <v>48</v>
      </c>
      <c r="C20" s="5">
        <v>0</v>
      </c>
      <c r="E20" s="5">
        <v>0</v>
      </c>
      <c r="F20"/>
    </row>
    <row r="21" spans="1:6" x14ac:dyDescent="0.2">
      <c r="B21" s="7" t="s">
        <v>49</v>
      </c>
      <c r="C21" s="5">
        <v>0</v>
      </c>
      <c r="E21" s="5">
        <v>0</v>
      </c>
      <c r="F21"/>
    </row>
    <row r="22" spans="1:6" x14ac:dyDescent="0.2">
      <c r="B22" s="7" t="s">
        <v>31</v>
      </c>
      <c r="C22" s="5">
        <v>0</v>
      </c>
      <c r="E22" s="5">
        <v>0</v>
      </c>
      <c r="F22"/>
    </row>
    <row r="23" spans="1:6" x14ac:dyDescent="0.2">
      <c r="B23" s="7" t="s">
        <v>50</v>
      </c>
      <c r="C23" s="6">
        <v>30.13</v>
      </c>
      <c r="E23" s="6">
        <v>61.69</v>
      </c>
      <c r="F23"/>
    </row>
    <row r="24" spans="1:6" x14ac:dyDescent="0.2">
      <c r="F24"/>
    </row>
    <row r="25" spans="1:6" x14ac:dyDescent="0.2">
      <c r="A25" s="3"/>
      <c r="B25" s="8" t="s">
        <v>51</v>
      </c>
      <c r="C25" s="4">
        <f>SUM(C6:C23)</f>
        <v>69.209999999999994</v>
      </c>
      <c r="E25" s="4">
        <f>SUM(E6:E23)</f>
        <v>174.26999999999998</v>
      </c>
      <c r="F25"/>
    </row>
    <row r="26" spans="1:6" x14ac:dyDescent="0.2">
      <c r="A26" s="3"/>
      <c r="B26" s="8"/>
      <c r="C26" s="4"/>
      <c r="F26"/>
    </row>
    <row r="27" spans="1:6" x14ac:dyDescent="0.2">
      <c r="F27"/>
    </row>
    <row r="28" spans="1:6" x14ac:dyDescent="0.2">
      <c r="A28" s="3" t="s">
        <v>52</v>
      </c>
      <c r="B28" s="4"/>
      <c r="C28" s="4"/>
      <c r="F28"/>
    </row>
    <row r="29" spans="1:6" x14ac:dyDescent="0.2">
      <c r="A29" s="10"/>
      <c r="B29" s="10" t="s">
        <v>30</v>
      </c>
      <c r="C29" s="11">
        <v>0</v>
      </c>
      <c r="D29" s="16"/>
      <c r="E29" s="5">
        <v>0</v>
      </c>
      <c r="F29"/>
    </row>
    <row r="30" spans="1:6" x14ac:dyDescent="0.2">
      <c r="A30" s="10"/>
      <c r="B30" s="10" t="s">
        <v>37</v>
      </c>
      <c r="C30" s="11">
        <v>0</v>
      </c>
      <c r="D30" s="17"/>
      <c r="E30" s="5">
        <v>0</v>
      </c>
      <c r="F30"/>
    </row>
    <row r="31" spans="1:6" x14ac:dyDescent="0.2">
      <c r="A31" s="10"/>
      <c r="B31" s="12" t="s">
        <v>33</v>
      </c>
      <c r="C31" s="11">
        <v>0</v>
      </c>
      <c r="D31" s="17"/>
      <c r="E31" s="5">
        <v>0</v>
      </c>
      <c r="F31"/>
    </row>
    <row r="32" spans="1:6" x14ac:dyDescent="0.2">
      <c r="A32" s="10"/>
      <c r="B32" s="12" t="s">
        <v>38</v>
      </c>
      <c r="C32" s="11">
        <v>0</v>
      </c>
      <c r="D32" s="17"/>
      <c r="E32" s="5">
        <v>0</v>
      </c>
      <c r="F32"/>
    </row>
    <row r="33" spans="1:6" x14ac:dyDescent="0.2">
      <c r="A33" s="10"/>
      <c r="B33" s="12" t="s">
        <v>39</v>
      </c>
      <c r="C33" s="11">
        <v>0</v>
      </c>
      <c r="D33" s="17"/>
      <c r="E33" s="5">
        <v>0</v>
      </c>
      <c r="F33"/>
    </row>
    <row r="34" spans="1:6" x14ac:dyDescent="0.2">
      <c r="A34" s="10"/>
      <c r="B34" s="12" t="s">
        <v>40</v>
      </c>
      <c r="C34" s="11">
        <v>0</v>
      </c>
      <c r="D34" s="17"/>
      <c r="E34" s="5">
        <v>0</v>
      </c>
      <c r="F34"/>
    </row>
    <row r="35" spans="1:6" x14ac:dyDescent="0.2">
      <c r="A35" s="10"/>
      <c r="B35" s="7" t="s">
        <v>42</v>
      </c>
      <c r="C35" s="5">
        <v>0</v>
      </c>
      <c r="D35" s="17"/>
      <c r="E35" s="5">
        <v>0</v>
      </c>
      <c r="F35"/>
    </row>
    <row r="36" spans="1:6" x14ac:dyDescent="0.2">
      <c r="B36" s="7" t="s">
        <v>43</v>
      </c>
      <c r="C36" s="11">
        <v>0</v>
      </c>
      <c r="D36" s="15"/>
      <c r="E36" s="5">
        <v>0</v>
      </c>
      <c r="F36"/>
    </row>
    <row r="37" spans="1:6" x14ac:dyDescent="0.2">
      <c r="B37" s="7" t="s">
        <v>44</v>
      </c>
      <c r="C37" s="5">
        <v>0</v>
      </c>
      <c r="D37" s="15"/>
      <c r="E37" s="5">
        <v>0</v>
      </c>
      <c r="F37"/>
    </row>
    <row r="38" spans="1:6" x14ac:dyDescent="0.2">
      <c r="B38" s="7" t="s">
        <v>54</v>
      </c>
      <c r="C38" s="5">
        <v>0</v>
      </c>
      <c r="D38" s="15"/>
      <c r="E38" s="5">
        <v>-41.11</v>
      </c>
      <c r="F38"/>
    </row>
    <row r="39" spans="1:6" x14ac:dyDescent="0.2">
      <c r="B39" s="7" t="s">
        <v>55</v>
      </c>
      <c r="C39" s="5">
        <v>0</v>
      </c>
      <c r="D39" s="15"/>
      <c r="E39" s="5">
        <v>0</v>
      </c>
      <c r="F39"/>
    </row>
    <row r="40" spans="1:6" x14ac:dyDescent="0.2">
      <c r="B40" s="7" t="s">
        <v>56</v>
      </c>
      <c r="C40" s="5">
        <v>0</v>
      </c>
      <c r="D40" s="15"/>
      <c r="E40" s="5">
        <v>0</v>
      </c>
      <c r="F40"/>
    </row>
    <row r="41" spans="1:6" x14ac:dyDescent="0.2">
      <c r="A41" s="3" t="s">
        <v>70</v>
      </c>
      <c r="B41" s="4"/>
      <c r="C41" s="4"/>
      <c r="F41"/>
    </row>
    <row r="42" spans="1:6" x14ac:dyDescent="0.2">
      <c r="B42" s="7" t="s">
        <v>57</v>
      </c>
      <c r="C42" s="5">
        <v>0</v>
      </c>
      <c r="D42" s="15"/>
      <c r="E42" s="5">
        <v>0</v>
      </c>
      <c r="F42"/>
    </row>
    <row r="43" spans="1:6" x14ac:dyDescent="0.2">
      <c r="B43" s="7" t="s">
        <v>58</v>
      </c>
      <c r="C43" s="5">
        <v>0</v>
      </c>
      <c r="D43" s="15"/>
      <c r="E43" s="5">
        <v>0</v>
      </c>
      <c r="F43"/>
    </row>
    <row r="44" spans="1:6" x14ac:dyDescent="0.2">
      <c r="B44" s="7" t="s">
        <v>45</v>
      </c>
      <c r="C44" s="5">
        <v>0</v>
      </c>
      <c r="D44" s="15"/>
      <c r="E44" s="5">
        <v>0</v>
      </c>
      <c r="F44"/>
    </row>
    <row r="45" spans="1:6" x14ac:dyDescent="0.2">
      <c r="B45" s="7" t="s">
        <v>46</v>
      </c>
      <c r="C45" s="5">
        <v>0</v>
      </c>
      <c r="D45" s="15"/>
      <c r="E45" s="5">
        <v>366.68</v>
      </c>
      <c r="F45"/>
    </row>
    <row r="46" spans="1:6" x14ac:dyDescent="0.2">
      <c r="B46" s="7" t="s">
        <v>59</v>
      </c>
      <c r="C46" s="5">
        <v>0</v>
      </c>
      <c r="D46" s="15"/>
      <c r="E46" s="5">
        <v>0</v>
      </c>
      <c r="F46"/>
    </row>
    <row r="47" spans="1:6" x14ac:dyDescent="0.2">
      <c r="B47" s="7" t="s">
        <v>47</v>
      </c>
      <c r="C47" s="5">
        <v>0</v>
      </c>
      <c r="D47" s="15"/>
      <c r="E47" s="5">
        <v>0</v>
      </c>
      <c r="F47"/>
    </row>
    <row r="48" spans="1:6" x14ac:dyDescent="0.2">
      <c r="B48" s="7" t="s">
        <v>48</v>
      </c>
      <c r="C48" s="5">
        <v>0</v>
      </c>
      <c r="D48" s="15"/>
      <c r="E48" s="5">
        <v>0</v>
      </c>
      <c r="F48"/>
    </row>
    <row r="49" spans="1:6" x14ac:dyDescent="0.2">
      <c r="B49" s="7" t="s">
        <v>31</v>
      </c>
      <c r="C49" s="6">
        <v>1659.72</v>
      </c>
      <c r="D49" s="15"/>
      <c r="E49" s="6">
        <v>2768.9</v>
      </c>
      <c r="F49"/>
    </row>
    <row r="50" spans="1:6" x14ac:dyDescent="0.2">
      <c r="D50" s="15"/>
      <c r="F50"/>
    </row>
    <row r="51" spans="1:6" x14ac:dyDescent="0.2">
      <c r="A51" s="3"/>
      <c r="B51" s="8" t="s">
        <v>60</v>
      </c>
      <c r="C51" s="4">
        <f>SUM(C29:C49)</f>
        <v>1659.72</v>
      </c>
      <c r="E51" s="4">
        <f>SUM(E29:E49)</f>
        <v>3094.4700000000003</v>
      </c>
    </row>
    <row r="52" spans="1:6" x14ac:dyDescent="0.2">
      <c r="A52" s="3"/>
      <c r="B52" s="8"/>
      <c r="C52" s="4"/>
    </row>
    <row r="53" spans="1:6" s="3" customFormat="1" x14ac:dyDescent="0.2">
      <c r="A53"/>
      <c r="B53" s="7"/>
      <c r="C53" s="5"/>
      <c r="E53" s="4"/>
      <c r="F53" s="16"/>
    </row>
    <row r="54" spans="1:6" x14ac:dyDescent="0.2">
      <c r="A54" s="3" t="s">
        <v>61</v>
      </c>
    </row>
    <row r="55" spans="1:6" x14ac:dyDescent="0.2">
      <c r="B55" s="7" t="s">
        <v>19</v>
      </c>
      <c r="C55" s="5">
        <v>1200</v>
      </c>
      <c r="E55" s="5">
        <v>1200</v>
      </c>
    </row>
    <row r="56" spans="1:6" x14ac:dyDescent="0.2">
      <c r="B56" s="7" t="s">
        <v>20</v>
      </c>
      <c r="C56" s="5">
        <v>7.2</v>
      </c>
      <c r="E56" s="5">
        <v>7.2</v>
      </c>
    </row>
    <row r="57" spans="1:6" x14ac:dyDescent="0.2">
      <c r="B57" s="7" t="s">
        <v>21</v>
      </c>
      <c r="C57" s="5">
        <v>44.27</v>
      </c>
      <c r="E57" s="5">
        <v>44.27</v>
      </c>
    </row>
    <row r="58" spans="1:6" x14ac:dyDescent="0.2">
      <c r="B58" s="7" t="s">
        <v>24</v>
      </c>
      <c r="C58" s="5">
        <v>0</v>
      </c>
      <c r="E58" s="5">
        <v>0</v>
      </c>
    </row>
    <row r="59" spans="1:6" x14ac:dyDescent="0.2">
      <c r="B59" s="7" t="s">
        <v>22</v>
      </c>
      <c r="C59" s="5">
        <v>74.400000000000006</v>
      </c>
      <c r="E59" s="5">
        <v>74.400000000000006</v>
      </c>
    </row>
    <row r="60" spans="1:6" x14ac:dyDescent="0.2">
      <c r="B60" s="7" t="s">
        <v>23</v>
      </c>
      <c r="C60" s="6">
        <v>17.399999999999999</v>
      </c>
      <c r="E60" s="6">
        <v>17.399999999999999</v>
      </c>
    </row>
    <row r="62" spans="1:6" s="3" customFormat="1" x14ac:dyDescent="0.2">
      <c r="B62" s="8" t="s">
        <v>62</v>
      </c>
      <c r="C62" s="4">
        <f>SUM(C55:C60)</f>
        <v>1343.2700000000002</v>
      </c>
      <c r="E62" s="4">
        <f>SUM(E55:E60)</f>
        <v>1343.2700000000002</v>
      </c>
      <c r="F62" s="16"/>
    </row>
    <row r="65" spans="1:6" x14ac:dyDescent="0.2">
      <c r="A65" s="3" t="s">
        <v>25</v>
      </c>
      <c r="B65" s="5"/>
    </row>
    <row r="66" spans="1:6" x14ac:dyDescent="0.2">
      <c r="B66" s="5" t="s">
        <v>26</v>
      </c>
      <c r="C66" s="5">
        <v>1095</v>
      </c>
      <c r="E66" s="5">
        <v>3755</v>
      </c>
    </row>
    <row r="67" spans="1:6" x14ac:dyDescent="0.2">
      <c r="B67" s="5" t="s">
        <v>64</v>
      </c>
      <c r="C67" s="5">
        <v>0</v>
      </c>
      <c r="E67" s="5">
        <v>0</v>
      </c>
    </row>
    <row r="68" spans="1:6" x14ac:dyDescent="0.2">
      <c r="B68" s="5" t="s">
        <v>63</v>
      </c>
      <c r="C68" s="5">
        <v>0</v>
      </c>
      <c r="E68" s="5">
        <v>0</v>
      </c>
    </row>
    <row r="69" spans="1:6" x14ac:dyDescent="0.2">
      <c r="B69" s="5" t="s">
        <v>65</v>
      </c>
      <c r="C69" s="5">
        <v>0</v>
      </c>
      <c r="E69" s="5">
        <v>0</v>
      </c>
    </row>
    <row r="70" spans="1:6" x14ac:dyDescent="0.2">
      <c r="B70" s="5" t="s">
        <v>66</v>
      </c>
      <c r="C70" s="5">
        <v>0</v>
      </c>
      <c r="E70" s="5">
        <v>0</v>
      </c>
    </row>
    <row r="71" spans="1:6" x14ac:dyDescent="0.2">
      <c r="B71" s="5" t="s">
        <v>77</v>
      </c>
      <c r="C71" s="6">
        <v>0</v>
      </c>
      <c r="E71" s="6">
        <v>0.01</v>
      </c>
    </row>
    <row r="72" spans="1:6" x14ac:dyDescent="0.2">
      <c r="B72" s="5"/>
    </row>
    <row r="73" spans="1:6" s="3" customFormat="1" x14ac:dyDescent="0.2">
      <c r="B73" s="4" t="s">
        <v>27</v>
      </c>
      <c r="C73" s="4">
        <f>SUM(C66:C71)</f>
        <v>1095</v>
      </c>
      <c r="E73" s="4">
        <f>SUM(E66:E71)</f>
        <v>3755.01</v>
      </c>
      <c r="F73" s="16"/>
    </row>
    <row r="74" spans="1:6" x14ac:dyDescent="0.2">
      <c r="B74" s="5"/>
    </row>
    <row r="75" spans="1:6" s="3" customFormat="1" x14ac:dyDescent="0.2">
      <c r="A75" s="3" t="s">
        <v>28</v>
      </c>
      <c r="B75" s="4"/>
      <c r="C75" s="4">
        <f>(C73)-SUM(C25+C51+C62)</f>
        <v>-1977.2000000000003</v>
      </c>
      <c r="E75" s="4">
        <f>(E73)-SUM(E25+E51+E62)</f>
        <v>-857</v>
      </c>
      <c r="F75" s="16"/>
    </row>
    <row r="87" spans="1:3" customFormat="1" x14ac:dyDescent="0.2">
      <c r="A87" s="3"/>
      <c r="B87" s="3"/>
      <c r="C87" s="3"/>
    </row>
  </sheetData>
  <mergeCells count="3">
    <mergeCell ref="A1:E1"/>
    <mergeCell ref="A2:E2"/>
    <mergeCell ref="A3:E3"/>
  </mergeCells>
  <phoneticPr fontId="4" type="noConversion"/>
  <pageMargins left="0.7" right="0.7" top="0.75" bottom="0.75" header="0.3" footer="0.3"/>
  <pageSetup orientation="portrait" horizontalDpi="0" verticalDpi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F87"/>
  <sheetViews>
    <sheetView workbookViewId="0">
      <selection activeCell="A3" sqref="A3:E3"/>
    </sheetView>
  </sheetViews>
  <sheetFormatPr baseColWidth="10" defaultRowHeight="16" x14ac:dyDescent="0.2"/>
  <cols>
    <col min="1" max="1" width="2.83203125" customWidth="1"/>
    <col min="2" max="2" width="23.83203125" style="7" bestFit="1" customWidth="1"/>
    <col min="3" max="3" width="10.83203125" style="5"/>
    <col min="4" max="4" width="5.5" customWidth="1"/>
    <col min="5" max="5" width="11.33203125" style="5" bestFit="1" customWidth="1"/>
    <col min="6" max="6" width="10.83203125" style="15"/>
  </cols>
  <sheetData>
    <row r="1" spans="1:6" s="1" customFormat="1" ht="31" x14ac:dyDescent="0.35">
      <c r="A1" s="24" t="s">
        <v>0</v>
      </c>
      <c r="B1" s="24"/>
      <c r="C1" s="24"/>
      <c r="D1" s="24"/>
      <c r="E1" s="24"/>
      <c r="F1" s="13"/>
    </row>
    <row r="2" spans="1:6" s="2" customFormat="1" ht="24" x14ac:dyDescent="0.3">
      <c r="A2" s="25" t="s">
        <v>17</v>
      </c>
      <c r="B2" s="25"/>
      <c r="C2" s="25"/>
      <c r="D2" s="25"/>
      <c r="E2" s="25"/>
      <c r="F2" s="14"/>
    </row>
    <row r="3" spans="1:6" s="2" customFormat="1" ht="24" x14ac:dyDescent="0.3">
      <c r="A3" s="25" t="s">
        <v>78</v>
      </c>
      <c r="B3" s="25"/>
      <c r="C3" s="25"/>
      <c r="D3" s="25"/>
      <c r="E3" s="25"/>
      <c r="F3" s="14"/>
    </row>
    <row r="4" spans="1:6" s="22" customFormat="1" ht="19" x14ac:dyDescent="0.25">
      <c r="A4" s="19"/>
      <c r="B4" s="19"/>
      <c r="C4" s="19" t="s">
        <v>68</v>
      </c>
      <c r="D4" s="19"/>
      <c r="E4" s="20" t="s">
        <v>69</v>
      </c>
      <c r="F4" s="21"/>
    </row>
    <row r="5" spans="1:6" s="3" customFormat="1" ht="16" customHeight="1" x14ac:dyDescent="0.2">
      <c r="A5" s="3" t="s">
        <v>36</v>
      </c>
      <c r="B5" s="8"/>
      <c r="C5" s="4"/>
      <c r="E5" s="4"/>
    </row>
    <row r="6" spans="1:6" s="10" customFormat="1" ht="16" customHeight="1" x14ac:dyDescent="0.2">
      <c r="B6" s="10" t="s">
        <v>30</v>
      </c>
      <c r="C6" s="11">
        <v>0</v>
      </c>
      <c r="E6" s="11">
        <v>90.08</v>
      </c>
    </row>
    <row r="7" spans="1:6" s="10" customFormat="1" ht="16" customHeight="1" x14ac:dyDescent="0.2">
      <c r="B7" s="10" t="s">
        <v>37</v>
      </c>
      <c r="C7" s="11">
        <v>0</v>
      </c>
      <c r="E7" s="11">
        <v>0</v>
      </c>
    </row>
    <row r="8" spans="1:6" s="10" customFormat="1" ht="16" customHeight="1" x14ac:dyDescent="0.2">
      <c r="B8" s="12" t="s">
        <v>33</v>
      </c>
      <c r="C8" s="11">
        <v>0</v>
      </c>
      <c r="E8" s="11">
        <v>0</v>
      </c>
    </row>
    <row r="9" spans="1:6" s="10" customFormat="1" ht="16" customHeight="1" x14ac:dyDescent="0.2">
      <c r="B9" s="12" t="s">
        <v>38</v>
      </c>
      <c r="C9" s="11">
        <v>0</v>
      </c>
      <c r="E9" s="11">
        <v>0</v>
      </c>
    </row>
    <row r="10" spans="1:6" s="10" customFormat="1" ht="16" customHeight="1" x14ac:dyDescent="0.2">
      <c r="B10" s="12" t="s">
        <v>39</v>
      </c>
      <c r="C10" s="11">
        <v>5</v>
      </c>
      <c r="E10" s="11">
        <v>27.5</v>
      </c>
    </row>
    <row r="11" spans="1:6" s="10" customFormat="1" ht="16" customHeight="1" x14ac:dyDescent="0.2">
      <c r="B11" s="12" t="s">
        <v>40</v>
      </c>
      <c r="C11" s="11">
        <v>0</v>
      </c>
      <c r="E11" s="11">
        <v>0</v>
      </c>
    </row>
    <row r="12" spans="1:6" s="10" customFormat="1" ht="16" customHeight="1" x14ac:dyDescent="0.2">
      <c r="B12" s="12" t="s">
        <v>18</v>
      </c>
      <c r="C12" s="11">
        <v>0</v>
      </c>
      <c r="E12" s="11">
        <v>0</v>
      </c>
    </row>
    <row r="13" spans="1:6" ht="16" customHeight="1" x14ac:dyDescent="0.2">
      <c r="B13" s="7" t="s">
        <v>41</v>
      </c>
      <c r="C13" s="11">
        <v>0</v>
      </c>
      <c r="D13" s="10"/>
      <c r="E13" s="11">
        <v>0</v>
      </c>
    </row>
    <row r="14" spans="1:6" ht="16" customHeight="1" x14ac:dyDescent="0.2">
      <c r="B14" s="7" t="s">
        <v>42</v>
      </c>
      <c r="C14" s="11">
        <v>0</v>
      </c>
      <c r="D14" s="10"/>
      <c r="E14" s="11">
        <v>0</v>
      </c>
    </row>
    <row r="15" spans="1:6" ht="16" customHeight="1" x14ac:dyDescent="0.2">
      <c r="B15" s="7" t="s">
        <v>43</v>
      </c>
      <c r="C15" s="11">
        <v>0</v>
      </c>
      <c r="D15" s="10"/>
      <c r="E15" s="11">
        <v>0</v>
      </c>
    </row>
    <row r="16" spans="1:6" ht="16" customHeight="1" x14ac:dyDescent="0.2">
      <c r="B16" s="7" t="s">
        <v>44</v>
      </c>
      <c r="C16" s="11">
        <v>0</v>
      </c>
      <c r="D16" s="10"/>
      <c r="E16" s="11">
        <v>0</v>
      </c>
    </row>
    <row r="17" spans="1:6" ht="16" customHeight="1" x14ac:dyDescent="0.2">
      <c r="B17" s="7" t="s">
        <v>53</v>
      </c>
      <c r="C17" s="11">
        <v>0</v>
      </c>
      <c r="D17" s="10"/>
      <c r="E17" s="11">
        <v>0</v>
      </c>
      <c r="F17"/>
    </row>
    <row r="18" spans="1:6" ht="16" customHeight="1" x14ac:dyDescent="0.2">
      <c r="B18" s="7" t="s">
        <v>46</v>
      </c>
      <c r="C18" s="11">
        <v>0</v>
      </c>
      <c r="D18" s="10"/>
      <c r="E18" s="11">
        <v>0</v>
      </c>
      <c r="F18"/>
    </row>
    <row r="19" spans="1:6" ht="16" customHeight="1" x14ac:dyDescent="0.2">
      <c r="B19" s="7" t="s">
        <v>47</v>
      </c>
      <c r="C19" s="11">
        <v>0</v>
      </c>
      <c r="D19" s="10"/>
      <c r="E19" s="11">
        <v>0</v>
      </c>
      <c r="F19"/>
    </row>
    <row r="20" spans="1:6" ht="16" customHeight="1" x14ac:dyDescent="0.2">
      <c r="B20" s="7" t="s">
        <v>48</v>
      </c>
      <c r="C20" s="11">
        <v>0</v>
      </c>
      <c r="D20" s="10"/>
      <c r="E20" s="11">
        <v>0</v>
      </c>
      <c r="F20"/>
    </row>
    <row r="21" spans="1:6" ht="16" customHeight="1" x14ac:dyDescent="0.2">
      <c r="B21" s="7" t="s">
        <v>49</v>
      </c>
      <c r="C21" s="11">
        <v>0</v>
      </c>
      <c r="D21" s="10"/>
      <c r="E21" s="11">
        <v>0</v>
      </c>
      <c r="F21"/>
    </row>
    <row r="22" spans="1:6" ht="16" customHeight="1" x14ac:dyDescent="0.2">
      <c r="B22" s="7" t="s">
        <v>31</v>
      </c>
      <c r="C22" s="11">
        <v>0</v>
      </c>
      <c r="D22" s="10"/>
      <c r="E22" s="11">
        <v>0</v>
      </c>
      <c r="F22"/>
    </row>
    <row r="23" spans="1:6" ht="18" customHeight="1" x14ac:dyDescent="0.2">
      <c r="B23" s="7" t="s">
        <v>50</v>
      </c>
      <c r="C23" s="11">
        <v>24.54</v>
      </c>
      <c r="D23" s="10"/>
      <c r="E23" s="11">
        <v>86.23</v>
      </c>
      <c r="F23"/>
    </row>
    <row r="24" spans="1:6" ht="16" customHeight="1" x14ac:dyDescent="0.2">
      <c r="F24"/>
    </row>
    <row r="25" spans="1:6" ht="16" customHeight="1" x14ac:dyDescent="0.2">
      <c r="A25" s="3"/>
      <c r="B25" s="8" t="s">
        <v>51</v>
      </c>
      <c r="C25" s="4">
        <f>SUM(C6:C23)</f>
        <v>29.54</v>
      </c>
      <c r="E25" s="4">
        <f>SUM(E6:E23)</f>
        <v>203.81</v>
      </c>
      <c r="F25"/>
    </row>
    <row r="26" spans="1:6" ht="16" customHeight="1" x14ac:dyDescent="0.2">
      <c r="A26" s="3"/>
      <c r="B26" s="8"/>
      <c r="C26" s="4"/>
      <c r="F26"/>
    </row>
    <row r="27" spans="1:6" ht="16" customHeight="1" x14ac:dyDescent="0.2">
      <c r="F27"/>
    </row>
    <row r="28" spans="1:6" x14ac:dyDescent="0.2">
      <c r="A28" s="3" t="s">
        <v>52</v>
      </c>
      <c r="B28" s="4"/>
      <c r="C28" s="4"/>
      <c r="F28"/>
    </row>
    <row r="29" spans="1:6" x14ac:dyDescent="0.2">
      <c r="A29" s="10"/>
      <c r="B29" s="10" t="s">
        <v>30</v>
      </c>
      <c r="C29" s="11">
        <v>11</v>
      </c>
      <c r="D29" s="16"/>
      <c r="E29" s="5">
        <v>11</v>
      </c>
      <c r="F29"/>
    </row>
    <row r="30" spans="1:6" x14ac:dyDescent="0.2">
      <c r="A30" s="10"/>
      <c r="B30" s="10" t="s">
        <v>37</v>
      </c>
      <c r="C30" s="11">
        <v>0</v>
      </c>
      <c r="D30" s="17"/>
      <c r="E30" s="11">
        <v>0</v>
      </c>
      <c r="F30"/>
    </row>
    <row r="31" spans="1:6" x14ac:dyDescent="0.2">
      <c r="A31" s="10"/>
      <c r="B31" s="12" t="s">
        <v>33</v>
      </c>
      <c r="C31" s="11">
        <v>0</v>
      </c>
      <c r="D31" s="17"/>
      <c r="E31" s="11">
        <v>0</v>
      </c>
      <c r="F31"/>
    </row>
    <row r="32" spans="1:6" x14ac:dyDescent="0.2">
      <c r="A32" s="10"/>
      <c r="B32" s="12" t="s">
        <v>38</v>
      </c>
      <c r="C32" s="11">
        <v>0</v>
      </c>
      <c r="D32" s="17"/>
      <c r="E32" s="11">
        <v>0</v>
      </c>
      <c r="F32"/>
    </row>
    <row r="33" spans="1:6" x14ac:dyDescent="0.2">
      <c r="A33" s="10"/>
      <c r="B33" s="12" t="s">
        <v>39</v>
      </c>
      <c r="C33" s="11">
        <v>0</v>
      </c>
      <c r="D33" s="17"/>
      <c r="E33" s="11">
        <v>0</v>
      </c>
      <c r="F33"/>
    </row>
    <row r="34" spans="1:6" x14ac:dyDescent="0.2">
      <c r="A34" s="10"/>
      <c r="B34" s="12" t="s">
        <v>40</v>
      </c>
      <c r="C34" s="11">
        <v>0</v>
      </c>
      <c r="D34" s="17"/>
      <c r="E34" s="11">
        <v>0</v>
      </c>
      <c r="F34"/>
    </row>
    <row r="35" spans="1:6" x14ac:dyDescent="0.2">
      <c r="A35" s="10"/>
      <c r="B35" s="7" t="s">
        <v>42</v>
      </c>
      <c r="C35" s="11">
        <v>0</v>
      </c>
      <c r="D35" s="17"/>
      <c r="E35" s="11">
        <v>0</v>
      </c>
      <c r="F35"/>
    </row>
    <row r="36" spans="1:6" x14ac:dyDescent="0.2">
      <c r="B36" s="7" t="s">
        <v>43</v>
      </c>
      <c r="C36" s="11">
        <v>0</v>
      </c>
      <c r="D36" s="15"/>
      <c r="E36" s="11">
        <v>0</v>
      </c>
      <c r="F36"/>
    </row>
    <row r="37" spans="1:6" x14ac:dyDescent="0.2">
      <c r="B37" s="7" t="s">
        <v>44</v>
      </c>
      <c r="C37" s="11">
        <v>0</v>
      </c>
      <c r="D37" s="15"/>
      <c r="E37" s="11">
        <v>0</v>
      </c>
      <c r="F37"/>
    </row>
    <row r="38" spans="1:6" x14ac:dyDescent="0.2">
      <c r="B38" s="7" t="s">
        <v>54</v>
      </c>
      <c r="C38" s="11">
        <v>0</v>
      </c>
      <c r="D38" s="15"/>
      <c r="E38" s="11">
        <v>-41.11</v>
      </c>
      <c r="F38"/>
    </row>
    <row r="39" spans="1:6" x14ac:dyDescent="0.2">
      <c r="B39" s="7" t="s">
        <v>55</v>
      </c>
      <c r="C39" s="11">
        <v>0</v>
      </c>
      <c r="D39" s="15"/>
      <c r="E39" s="11">
        <v>0</v>
      </c>
      <c r="F39"/>
    </row>
    <row r="40" spans="1:6" x14ac:dyDescent="0.2">
      <c r="B40" s="7" t="s">
        <v>56</v>
      </c>
      <c r="C40" s="11">
        <v>0</v>
      </c>
      <c r="D40" s="15"/>
      <c r="E40" s="11">
        <v>0</v>
      </c>
      <c r="F40"/>
    </row>
    <row r="41" spans="1:6" x14ac:dyDescent="0.2">
      <c r="A41" s="3" t="s">
        <v>70</v>
      </c>
      <c r="B41" s="4"/>
      <c r="C41" s="11"/>
      <c r="E41" s="11"/>
      <c r="F41"/>
    </row>
    <row r="42" spans="1:6" x14ac:dyDescent="0.2">
      <c r="B42" s="7" t="s">
        <v>57</v>
      </c>
      <c r="C42" s="11">
        <v>0</v>
      </c>
      <c r="D42" s="15"/>
      <c r="E42" s="11">
        <v>0</v>
      </c>
      <c r="F42"/>
    </row>
    <row r="43" spans="1:6" x14ac:dyDescent="0.2">
      <c r="B43" s="7" t="s">
        <v>58</v>
      </c>
      <c r="C43" s="11">
        <v>0</v>
      </c>
      <c r="D43" s="15"/>
      <c r="E43" s="11">
        <v>0</v>
      </c>
      <c r="F43"/>
    </row>
    <row r="44" spans="1:6" x14ac:dyDescent="0.2">
      <c r="B44" s="7" t="s">
        <v>45</v>
      </c>
      <c r="C44" s="11">
        <v>0</v>
      </c>
      <c r="D44" s="15"/>
      <c r="E44" s="11">
        <v>0</v>
      </c>
      <c r="F44"/>
    </row>
    <row r="45" spans="1:6" x14ac:dyDescent="0.2">
      <c r="B45" s="7" t="s">
        <v>46</v>
      </c>
      <c r="C45" s="11">
        <v>0</v>
      </c>
      <c r="D45" s="15"/>
      <c r="E45" s="11">
        <v>366.68</v>
      </c>
      <c r="F45"/>
    </row>
    <row r="46" spans="1:6" x14ac:dyDescent="0.2">
      <c r="B46" s="7" t="s">
        <v>59</v>
      </c>
      <c r="C46" s="11">
        <v>0</v>
      </c>
      <c r="D46" s="15"/>
      <c r="E46" s="11">
        <v>0</v>
      </c>
      <c r="F46"/>
    </row>
    <row r="47" spans="1:6" x14ac:dyDescent="0.2">
      <c r="B47" s="7" t="s">
        <v>47</v>
      </c>
      <c r="C47" s="11">
        <v>0</v>
      </c>
      <c r="D47" s="15"/>
      <c r="E47" s="11">
        <v>0</v>
      </c>
      <c r="F47"/>
    </row>
    <row r="48" spans="1:6" x14ac:dyDescent="0.2">
      <c r="B48" s="7" t="s">
        <v>48</v>
      </c>
      <c r="C48" s="11">
        <v>0</v>
      </c>
      <c r="D48" s="15"/>
      <c r="E48" s="11">
        <v>0</v>
      </c>
      <c r="F48"/>
    </row>
    <row r="49" spans="1:6" x14ac:dyDescent="0.2">
      <c r="B49" s="7" t="s">
        <v>31</v>
      </c>
      <c r="C49" s="11">
        <v>77.28</v>
      </c>
      <c r="D49" s="15"/>
      <c r="E49" s="11">
        <v>2846.18</v>
      </c>
      <c r="F49"/>
    </row>
    <row r="50" spans="1:6" x14ac:dyDescent="0.2">
      <c r="D50" s="15"/>
      <c r="F50"/>
    </row>
    <row r="51" spans="1:6" x14ac:dyDescent="0.2">
      <c r="A51" s="3"/>
      <c r="B51" s="8" t="s">
        <v>60</v>
      </c>
      <c r="C51" s="4">
        <f>SUM(C29:C49)</f>
        <v>88.28</v>
      </c>
      <c r="E51" s="4">
        <f>SUM(E29:E49)</f>
        <v>3182.75</v>
      </c>
    </row>
    <row r="52" spans="1:6" x14ac:dyDescent="0.2">
      <c r="A52" s="3"/>
      <c r="B52" s="8"/>
      <c r="C52" s="4"/>
    </row>
    <row r="53" spans="1:6" s="3" customFormat="1" x14ac:dyDescent="0.2">
      <c r="A53"/>
      <c r="B53" s="7"/>
      <c r="C53" s="5"/>
      <c r="E53" s="4"/>
      <c r="F53" s="16"/>
    </row>
    <row r="54" spans="1:6" x14ac:dyDescent="0.2">
      <c r="A54" s="3" t="s">
        <v>61</v>
      </c>
    </row>
    <row r="55" spans="1:6" x14ac:dyDescent="0.2">
      <c r="B55" s="7" t="s">
        <v>19</v>
      </c>
      <c r="C55" s="5">
        <v>1400</v>
      </c>
      <c r="E55" s="5">
        <v>2600</v>
      </c>
    </row>
    <row r="56" spans="1:6" x14ac:dyDescent="0.2">
      <c r="B56" s="7" t="s">
        <v>20</v>
      </c>
      <c r="C56" s="5">
        <v>8.4</v>
      </c>
      <c r="E56" s="5">
        <v>15.6</v>
      </c>
    </row>
    <row r="57" spans="1:6" x14ac:dyDescent="0.2">
      <c r="B57" s="7" t="s">
        <v>21</v>
      </c>
      <c r="C57" s="5">
        <v>51.65</v>
      </c>
      <c r="E57" s="5">
        <v>95.92</v>
      </c>
    </row>
    <row r="58" spans="1:6" x14ac:dyDescent="0.2">
      <c r="B58" s="7" t="s">
        <v>24</v>
      </c>
      <c r="C58" s="5">
        <v>655</v>
      </c>
      <c r="E58" s="5">
        <v>655</v>
      </c>
    </row>
    <row r="59" spans="1:6" x14ac:dyDescent="0.2">
      <c r="B59" s="7" t="s">
        <v>22</v>
      </c>
      <c r="C59" s="5">
        <v>86.8</v>
      </c>
      <c r="E59" s="5">
        <v>161.19999999999999</v>
      </c>
    </row>
    <row r="60" spans="1:6" x14ac:dyDescent="0.2">
      <c r="B60" s="7" t="s">
        <v>23</v>
      </c>
      <c r="C60" s="6">
        <v>20.3</v>
      </c>
      <c r="E60" s="6">
        <v>37.700000000000003</v>
      </c>
    </row>
    <row r="62" spans="1:6" s="3" customFormat="1" x14ac:dyDescent="0.2">
      <c r="B62" s="8" t="s">
        <v>62</v>
      </c>
      <c r="C62" s="4">
        <f>SUM(C55:C60)</f>
        <v>2222.1500000000005</v>
      </c>
      <c r="E62" s="4">
        <f>SUM(E55:E60)</f>
        <v>3565.4199999999996</v>
      </c>
      <c r="F62" s="16"/>
    </row>
    <row r="65" spans="1:6" x14ac:dyDescent="0.2">
      <c r="A65" s="3" t="s">
        <v>25</v>
      </c>
      <c r="B65" s="5"/>
    </row>
    <row r="66" spans="1:6" x14ac:dyDescent="0.2">
      <c r="B66" s="5" t="s">
        <v>26</v>
      </c>
      <c r="C66" s="5">
        <v>1590</v>
      </c>
      <c r="E66" s="5">
        <v>5345</v>
      </c>
    </row>
    <row r="67" spans="1:6" x14ac:dyDescent="0.2">
      <c r="B67" s="5" t="s">
        <v>64</v>
      </c>
      <c r="C67" s="5">
        <v>0</v>
      </c>
      <c r="E67" s="5">
        <v>0</v>
      </c>
    </row>
    <row r="68" spans="1:6" x14ac:dyDescent="0.2">
      <c r="B68" s="5" t="s">
        <v>63</v>
      </c>
      <c r="C68" s="5">
        <v>0</v>
      </c>
      <c r="E68" s="5">
        <v>0</v>
      </c>
    </row>
    <row r="69" spans="1:6" x14ac:dyDescent="0.2">
      <c r="B69" s="5" t="s">
        <v>65</v>
      </c>
      <c r="C69" s="5">
        <v>0</v>
      </c>
      <c r="E69" s="5">
        <v>0</v>
      </c>
    </row>
    <row r="70" spans="1:6" x14ac:dyDescent="0.2">
      <c r="B70" s="5" t="s">
        <v>66</v>
      </c>
      <c r="C70" s="5">
        <v>0</v>
      </c>
      <c r="E70" s="5">
        <v>0</v>
      </c>
    </row>
    <row r="71" spans="1:6" x14ac:dyDescent="0.2">
      <c r="B71" s="5" t="s">
        <v>77</v>
      </c>
      <c r="C71" s="6">
        <v>0</v>
      </c>
      <c r="E71" s="6">
        <v>0.01</v>
      </c>
    </row>
    <row r="72" spans="1:6" x14ac:dyDescent="0.2">
      <c r="B72" s="5"/>
    </row>
    <row r="73" spans="1:6" s="3" customFormat="1" x14ac:dyDescent="0.2">
      <c r="B73" s="4" t="s">
        <v>27</v>
      </c>
      <c r="C73" s="4">
        <f>SUM(C66:C71)</f>
        <v>1590</v>
      </c>
      <c r="E73" s="4">
        <f>SUM(E66:E71)</f>
        <v>5345.01</v>
      </c>
      <c r="F73" s="16"/>
    </row>
    <row r="74" spans="1:6" x14ac:dyDescent="0.2">
      <c r="B74" s="5"/>
    </row>
    <row r="75" spans="1:6" s="3" customFormat="1" x14ac:dyDescent="0.2">
      <c r="A75" s="3" t="s">
        <v>28</v>
      </c>
      <c r="B75" s="4"/>
      <c r="C75" s="4">
        <f>(C73)-SUM(C25+C51+C62)</f>
        <v>-749.97000000000071</v>
      </c>
      <c r="E75" s="4">
        <f>(E73)-SUM(E25+E51+E62)</f>
        <v>-1606.9699999999993</v>
      </c>
      <c r="F75" s="16"/>
    </row>
    <row r="87" spans="1:6" x14ac:dyDescent="0.2">
      <c r="A87" s="3"/>
      <c r="B87" s="3"/>
      <c r="C87" s="3"/>
      <c r="E87"/>
      <c r="F87"/>
    </row>
  </sheetData>
  <mergeCells count="3">
    <mergeCell ref="A1:E1"/>
    <mergeCell ref="A2:E2"/>
    <mergeCell ref="A3:E3"/>
  </mergeCells>
  <phoneticPr fontId="4" type="noConversion"/>
  <pageMargins left="0.75" right="0.7" top="0.5" bottom="0.75" header="0.3" footer="0.3"/>
  <pageSetup orientation="portrait" horizontalDpi="0" verticalDpi="0"/>
  <colBreaks count="1" manualBreakCount="1">
    <brk id="7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zoomScale="111" zoomScaleNormal="111" zoomScalePageLayoutView="111" workbookViewId="0">
      <selection activeCell="A3" sqref="A3:E3"/>
    </sheetView>
  </sheetViews>
  <sheetFormatPr baseColWidth="10" defaultRowHeight="16" x14ac:dyDescent="0.2"/>
  <cols>
    <col min="1" max="1" width="2.83203125" customWidth="1"/>
    <col min="2" max="2" width="23.83203125" style="7" bestFit="1" customWidth="1"/>
    <col min="3" max="3" width="10.83203125" style="5"/>
    <col min="4" max="4" width="5.5" customWidth="1"/>
    <col min="5" max="5" width="11.33203125" style="5" bestFit="1" customWidth="1"/>
    <col min="6" max="6" width="10.83203125" style="15"/>
  </cols>
  <sheetData>
    <row r="1" spans="1:6" s="1" customFormat="1" ht="31" x14ac:dyDescent="0.35">
      <c r="A1" s="24" t="s">
        <v>0</v>
      </c>
      <c r="B1" s="24"/>
      <c r="C1" s="24"/>
      <c r="D1" s="24"/>
      <c r="E1" s="24"/>
      <c r="F1" s="13"/>
    </row>
    <row r="2" spans="1:6" s="2" customFormat="1" ht="24" x14ac:dyDescent="0.3">
      <c r="A2" s="25" t="s">
        <v>17</v>
      </c>
      <c r="B2" s="25"/>
      <c r="C2" s="25"/>
      <c r="D2" s="25"/>
      <c r="E2" s="25"/>
      <c r="F2" s="14"/>
    </row>
    <row r="3" spans="1:6" s="2" customFormat="1" ht="24" x14ac:dyDescent="0.3">
      <c r="A3" s="25" t="s">
        <v>79</v>
      </c>
      <c r="B3" s="25"/>
      <c r="C3" s="25"/>
      <c r="D3" s="25"/>
      <c r="E3" s="25"/>
      <c r="F3" s="14"/>
    </row>
    <row r="4" spans="1:6" s="22" customFormat="1" ht="19" x14ac:dyDescent="0.25">
      <c r="A4" s="19"/>
      <c r="B4" s="19"/>
      <c r="C4" s="19" t="s">
        <v>68</v>
      </c>
      <c r="D4" s="19"/>
      <c r="E4" s="20" t="s">
        <v>69</v>
      </c>
      <c r="F4" s="21"/>
    </row>
    <row r="5" spans="1:6" s="3" customFormat="1" ht="16" customHeight="1" x14ac:dyDescent="0.2">
      <c r="A5" s="3" t="s">
        <v>36</v>
      </c>
      <c r="B5" s="8"/>
      <c r="C5" s="4"/>
      <c r="E5" s="4"/>
    </row>
    <row r="6" spans="1:6" s="10" customFormat="1" ht="16" customHeight="1" x14ac:dyDescent="0.2">
      <c r="B6" s="10" t="s">
        <v>30</v>
      </c>
      <c r="C6" s="11">
        <v>0</v>
      </c>
      <c r="E6" s="11">
        <v>90.08</v>
      </c>
    </row>
    <row r="7" spans="1:6" s="10" customFormat="1" ht="16" customHeight="1" x14ac:dyDescent="0.2">
      <c r="B7" s="10" t="s">
        <v>37</v>
      </c>
      <c r="C7" s="11">
        <v>0</v>
      </c>
      <c r="E7" s="11">
        <v>0</v>
      </c>
    </row>
    <row r="8" spans="1:6" s="10" customFormat="1" ht="16" customHeight="1" x14ac:dyDescent="0.2">
      <c r="B8" s="12" t="s">
        <v>33</v>
      </c>
      <c r="C8" s="11">
        <v>0</v>
      </c>
      <c r="E8" s="11">
        <v>0</v>
      </c>
    </row>
    <row r="9" spans="1:6" s="10" customFormat="1" ht="16" customHeight="1" x14ac:dyDescent="0.2">
      <c r="B9" s="12" t="s">
        <v>38</v>
      </c>
      <c r="C9" s="11">
        <v>0</v>
      </c>
      <c r="E9" s="11">
        <v>0</v>
      </c>
    </row>
    <row r="10" spans="1:6" s="10" customFormat="1" ht="16" customHeight="1" x14ac:dyDescent="0.2">
      <c r="B10" s="12" t="s">
        <v>39</v>
      </c>
      <c r="C10" s="11">
        <v>5</v>
      </c>
      <c r="E10" s="11">
        <v>32.5</v>
      </c>
    </row>
    <row r="11" spans="1:6" s="10" customFormat="1" ht="16" customHeight="1" x14ac:dyDescent="0.2">
      <c r="B11" s="12" t="s">
        <v>40</v>
      </c>
      <c r="C11" s="11">
        <v>0</v>
      </c>
      <c r="E11" s="11">
        <v>0</v>
      </c>
    </row>
    <row r="12" spans="1:6" s="10" customFormat="1" ht="16" customHeight="1" x14ac:dyDescent="0.2">
      <c r="B12" s="12" t="s">
        <v>18</v>
      </c>
      <c r="C12" s="11">
        <v>0</v>
      </c>
      <c r="E12" s="11">
        <v>0</v>
      </c>
    </row>
    <row r="13" spans="1:6" ht="16" customHeight="1" x14ac:dyDescent="0.2">
      <c r="B13" s="7" t="s">
        <v>41</v>
      </c>
      <c r="C13" s="5">
        <v>0</v>
      </c>
      <c r="E13" s="5">
        <v>0</v>
      </c>
    </row>
    <row r="14" spans="1:6" ht="16" customHeight="1" x14ac:dyDescent="0.2">
      <c r="B14" s="7" t="s">
        <v>42</v>
      </c>
      <c r="C14" s="5">
        <v>0</v>
      </c>
      <c r="E14" s="5">
        <v>0</v>
      </c>
    </row>
    <row r="15" spans="1:6" ht="16" customHeight="1" x14ac:dyDescent="0.2">
      <c r="B15" s="7" t="s">
        <v>43</v>
      </c>
      <c r="C15" s="5">
        <v>0</v>
      </c>
      <c r="E15" s="5">
        <v>0</v>
      </c>
    </row>
    <row r="16" spans="1:6" ht="16" customHeight="1" x14ac:dyDescent="0.2">
      <c r="B16" s="7" t="s">
        <v>44</v>
      </c>
      <c r="C16" s="5">
        <v>0</v>
      </c>
      <c r="E16" s="5">
        <v>0</v>
      </c>
    </row>
    <row r="17" spans="1:6" x14ac:dyDescent="0.2">
      <c r="B17" s="7" t="s">
        <v>53</v>
      </c>
      <c r="C17" s="5">
        <v>0</v>
      </c>
      <c r="E17" s="5">
        <v>0</v>
      </c>
      <c r="F17"/>
    </row>
    <row r="18" spans="1:6" x14ac:dyDescent="0.2">
      <c r="B18" s="7" t="s">
        <v>46</v>
      </c>
      <c r="C18" s="5">
        <v>0</v>
      </c>
      <c r="E18" s="5">
        <v>0</v>
      </c>
      <c r="F18"/>
    </row>
    <row r="19" spans="1:6" x14ac:dyDescent="0.2">
      <c r="B19" s="7" t="s">
        <v>47</v>
      </c>
      <c r="C19" s="5">
        <v>0</v>
      </c>
      <c r="E19" s="5">
        <v>0</v>
      </c>
      <c r="F19"/>
    </row>
    <row r="20" spans="1:6" x14ac:dyDescent="0.2">
      <c r="B20" s="7" t="s">
        <v>48</v>
      </c>
      <c r="C20" s="5">
        <v>0</v>
      </c>
      <c r="E20" s="5">
        <v>0</v>
      </c>
      <c r="F20"/>
    </row>
    <row r="21" spans="1:6" x14ac:dyDescent="0.2">
      <c r="B21" s="7" t="s">
        <v>49</v>
      </c>
      <c r="C21" s="5">
        <v>0</v>
      </c>
      <c r="E21" s="5">
        <v>0</v>
      </c>
      <c r="F21"/>
    </row>
    <row r="22" spans="1:6" x14ac:dyDescent="0.2">
      <c r="B22" s="7" t="s">
        <v>31</v>
      </c>
      <c r="C22" s="5">
        <v>1331.12</v>
      </c>
      <c r="E22" s="5">
        <v>1331.12</v>
      </c>
      <c r="F22"/>
    </row>
    <row r="23" spans="1:6" x14ac:dyDescent="0.2">
      <c r="B23" s="7" t="s">
        <v>50</v>
      </c>
      <c r="C23" s="6">
        <v>16.739999999999998</v>
      </c>
      <c r="E23" s="6">
        <v>102.97</v>
      </c>
      <c r="F23"/>
    </row>
    <row r="24" spans="1:6" x14ac:dyDescent="0.2">
      <c r="F24"/>
    </row>
    <row r="25" spans="1:6" x14ac:dyDescent="0.2">
      <c r="A25" s="3"/>
      <c r="B25" s="8" t="s">
        <v>51</v>
      </c>
      <c r="C25" s="4">
        <f>SUM(C6:C23)</f>
        <v>1352.86</v>
      </c>
      <c r="E25" s="4">
        <f>SUM(E6:E23)</f>
        <v>1556.6699999999998</v>
      </c>
      <c r="F25"/>
    </row>
    <row r="26" spans="1:6" x14ac:dyDescent="0.2">
      <c r="A26" s="3"/>
      <c r="B26" s="8"/>
      <c r="C26" s="4"/>
      <c r="F26"/>
    </row>
    <row r="27" spans="1:6" x14ac:dyDescent="0.2">
      <c r="F27"/>
    </row>
    <row r="28" spans="1:6" x14ac:dyDescent="0.2">
      <c r="A28" s="3" t="s">
        <v>52</v>
      </c>
      <c r="B28" s="4"/>
      <c r="C28" s="4"/>
      <c r="F28"/>
    </row>
    <row r="29" spans="1:6" x14ac:dyDescent="0.2">
      <c r="A29" s="10"/>
      <c r="B29" s="10" t="s">
        <v>30</v>
      </c>
      <c r="C29" s="11">
        <v>0</v>
      </c>
      <c r="D29" s="16"/>
      <c r="E29" s="5">
        <v>11</v>
      </c>
      <c r="F29"/>
    </row>
    <row r="30" spans="1:6" x14ac:dyDescent="0.2">
      <c r="A30" s="10"/>
      <c r="B30" s="10" t="s">
        <v>37</v>
      </c>
      <c r="C30" s="11">
        <v>0</v>
      </c>
      <c r="D30" s="17"/>
      <c r="E30" s="5">
        <v>0</v>
      </c>
      <c r="F30"/>
    </row>
    <row r="31" spans="1:6" x14ac:dyDescent="0.2">
      <c r="A31" s="10"/>
      <c r="B31" s="12" t="s">
        <v>33</v>
      </c>
      <c r="C31" s="11">
        <v>0</v>
      </c>
      <c r="D31" s="17"/>
      <c r="E31" s="5">
        <v>0</v>
      </c>
      <c r="F31"/>
    </row>
    <row r="32" spans="1:6" x14ac:dyDescent="0.2">
      <c r="A32" s="10"/>
      <c r="B32" s="12" t="s">
        <v>38</v>
      </c>
      <c r="C32" s="11">
        <v>0</v>
      </c>
      <c r="D32" s="17"/>
      <c r="E32" s="5">
        <v>0</v>
      </c>
      <c r="F32"/>
    </row>
    <row r="33" spans="1:6" x14ac:dyDescent="0.2">
      <c r="A33" s="10"/>
      <c r="B33" s="12" t="s">
        <v>39</v>
      </c>
      <c r="C33" s="11">
        <v>0</v>
      </c>
      <c r="D33" s="17"/>
      <c r="E33" s="5">
        <v>0</v>
      </c>
      <c r="F33"/>
    </row>
    <row r="34" spans="1:6" x14ac:dyDescent="0.2">
      <c r="A34" s="10"/>
      <c r="B34" s="12" t="s">
        <v>40</v>
      </c>
      <c r="C34" s="11">
        <v>0</v>
      </c>
      <c r="D34" s="17"/>
      <c r="E34" s="5">
        <v>0</v>
      </c>
      <c r="F34"/>
    </row>
    <row r="35" spans="1:6" x14ac:dyDescent="0.2">
      <c r="A35" s="10"/>
      <c r="B35" s="7" t="s">
        <v>42</v>
      </c>
      <c r="C35" s="5">
        <v>0</v>
      </c>
      <c r="D35" s="17"/>
      <c r="E35" s="5">
        <v>0</v>
      </c>
      <c r="F35"/>
    </row>
    <row r="36" spans="1:6" x14ac:dyDescent="0.2">
      <c r="B36" s="7" t="s">
        <v>43</v>
      </c>
      <c r="C36" s="11">
        <v>0</v>
      </c>
      <c r="D36" s="15"/>
      <c r="E36" s="5">
        <v>0</v>
      </c>
      <c r="F36"/>
    </row>
    <row r="37" spans="1:6" x14ac:dyDescent="0.2">
      <c r="B37" s="7" t="s">
        <v>44</v>
      </c>
      <c r="C37" s="5">
        <v>0</v>
      </c>
      <c r="D37" s="15"/>
      <c r="E37" s="5">
        <v>0</v>
      </c>
      <c r="F37"/>
    </row>
    <row r="38" spans="1:6" x14ac:dyDescent="0.2">
      <c r="B38" s="7" t="s">
        <v>54</v>
      </c>
      <c r="C38" s="5">
        <v>0</v>
      </c>
      <c r="D38" s="15"/>
      <c r="E38" s="5">
        <v>-41.11</v>
      </c>
      <c r="F38"/>
    </row>
    <row r="39" spans="1:6" x14ac:dyDescent="0.2">
      <c r="B39" s="7" t="s">
        <v>55</v>
      </c>
      <c r="C39" s="5">
        <v>0</v>
      </c>
      <c r="D39" s="15"/>
      <c r="E39" s="5">
        <v>0</v>
      </c>
      <c r="F39"/>
    </row>
    <row r="40" spans="1:6" x14ac:dyDescent="0.2">
      <c r="B40" s="7" t="s">
        <v>56</v>
      </c>
      <c r="C40" s="5">
        <v>0</v>
      </c>
      <c r="D40" s="15"/>
      <c r="E40" s="5">
        <v>0</v>
      </c>
      <c r="F40"/>
    </row>
    <row r="41" spans="1:6" x14ac:dyDescent="0.2">
      <c r="A41" s="3" t="s">
        <v>70</v>
      </c>
      <c r="B41" s="4"/>
      <c r="C41" s="4"/>
      <c r="F41"/>
    </row>
    <row r="42" spans="1:6" x14ac:dyDescent="0.2">
      <c r="B42" s="7" t="s">
        <v>57</v>
      </c>
      <c r="C42" s="5">
        <v>0</v>
      </c>
      <c r="D42" s="15"/>
      <c r="E42" s="5">
        <v>0</v>
      </c>
      <c r="F42"/>
    </row>
    <row r="43" spans="1:6" x14ac:dyDescent="0.2">
      <c r="B43" s="7" t="s">
        <v>58</v>
      </c>
      <c r="C43" s="5">
        <v>0</v>
      </c>
      <c r="D43" s="15"/>
      <c r="E43" s="5">
        <v>0</v>
      </c>
      <c r="F43"/>
    </row>
    <row r="44" spans="1:6" x14ac:dyDescent="0.2">
      <c r="B44" s="7" t="s">
        <v>45</v>
      </c>
      <c r="C44" s="5">
        <v>0</v>
      </c>
      <c r="D44" s="15"/>
      <c r="E44" s="5">
        <v>0</v>
      </c>
      <c r="F44"/>
    </row>
    <row r="45" spans="1:6" x14ac:dyDescent="0.2">
      <c r="B45" s="7" t="s">
        <v>46</v>
      </c>
      <c r="C45" s="5">
        <v>0</v>
      </c>
      <c r="D45" s="15"/>
      <c r="E45" s="5">
        <v>366.68</v>
      </c>
      <c r="F45"/>
    </row>
    <row r="46" spans="1:6" x14ac:dyDescent="0.2">
      <c r="B46" s="7" t="s">
        <v>59</v>
      </c>
      <c r="C46" s="5">
        <v>0</v>
      </c>
      <c r="D46" s="15"/>
      <c r="E46" s="5">
        <v>0</v>
      </c>
      <c r="F46"/>
    </row>
    <row r="47" spans="1:6" x14ac:dyDescent="0.2">
      <c r="B47" s="7" t="s">
        <v>47</v>
      </c>
      <c r="C47" s="5">
        <v>0</v>
      </c>
      <c r="D47" s="15"/>
      <c r="E47" s="5">
        <v>0</v>
      </c>
      <c r="F47"/>
    </row>
    <row r="48" spans="1:6" x14ac:dyDescent="0.2">
      <c r="B48" s="7" t="s">
        <v>48</v>
      </c>
      <c r="C48" s="5">
        <v>0</v>
      </c>
      <c r="D48" s="15"/>
      <c r="E48" s="5">
        <v>0</v>
      </c>
      <c r="F48"/>
    </row>
    <row r="49" spans="1:6" x14ac:dyDescent="0.2">
      <c r="B49" s="7" t="s">
        <v>31</v>
      </c>
      <c r="C49" s="6">
        <v>0</v>
      </c>
      <c r="D49" s="15"/>
      <c r="E49" s="6">
        <v>2846.18</v>
      </c>
      <c r="F49"/>
    </row>
    <row r="50" spans="1:6" x14ac:dyDescent="0.2">
      <c r="D50" s="15"/>
      <c r="F50"/>
    </row>
    <row r="51" spans="1:6" x14ac:dyDescent="0.2">
      <c r="A51" s="3"/>
      <c r="B51" s="8" t="s">
        <v>60</v>
      </c>
      <c r="C51" s="4">
        <f>SUM(C29:C49)</f>
        <v>0</v>
      </c>
      <c r="E51" s="4">
        <f>SUM(E29:E49)</f>
        <v>3182.75</v>
      </c>
    </row>
    <row r="52" spans="1:6" x14ac:dyDescent="0.2">
      <c r="A52" s="3"/>
      <c r="B52" s="8"/>
      <c r="C52" s="4"/>
    </row>
    <row r="53" spans="1:6" s="3" customFormat="1" x14ac:dyDescent="0.2">
      <c r="A53"/>
      <c r="B53" s="7"/>
      <c r="C53" s="5"/>
      <c r="E53" s="4"/>
      <c r="F53" s="16"/>
    </row>
    <row r="54" spans="1:6" x14ac:dyDescent="0.2">
      <c r="A54" s="3" t="s">
        <v>61</v>
      </c>
    </row>
    <row r="55" spans="1:6" x14ac:dyDescent="0.2">
      <c r="B55" s="7" t="s">
        <v>19</v>
      </c>
      <c r="C55" s="5">
        <v>0</v>
      </c>
      <c r="E55" s="5">
        <v>2600</v>
      </c>
    </row>
    <row r="56" spans="1:6" x14ac:dyDescent="0.2">
      <c r="B56" s="7" t="s">
        <v>20</v>
      </c>
      <c r="C56" s="5">
        <v>0</v>
      </c>
      <c r="E56" s="5">
        <v>15.6</v>
      </c>
    </row>
    <row r="57" spans="1:6" x14ac:dyDescent="0.2">
      <c r="B57" s="7" t="s">
        <v>21</v>
      </c>
      <c r="C57" s="5">
        <v>0</v>
      </c>
      <c r="E57" s="5">
        <v>95.92</v>
      </c>
    </row>
    <row r="58" spans="1:6" x14ac:dyDescent="0.2">
      <c r="B58" s="7" t="s">
        <v>24</v>
      </c>
      <c r="C58" s="5">
        <v>0</v>
      </c>
      <c r="E58" s="5">
        <v>655</v>
      </c>
    </row>
    <row r="59" spans="1:6" x14ac:dyDescent="0.2">
      <c r="B59" s="7" t="s">
        <v>22</v>
      </c>
      <c r="C59" s="5">
        <v>0</v>
      </c>
      <c r="E59" s="5">
        <v>161.19999999999999</v>
      </c>
    </row>
    <row r="60" spans="1:6" x14ac:dyDescent="0.2">
      <c r="B60" s="7" t="s">
        <v>23</v>
      </c>
      <c r="C60" s="6">
        <v>0</v>
      </c>
      <c r="E60" s="6">
        <v>37.700000000000003</v>
      </c>
    </row>
    <row r="62" spans="1:6" s="3" customFormat="1" x14ac:dyDescent="0.2">
      <c r="B62" s="8" t="s">
        <v>62</v>
      </c>
      <c r="C62" s="4">
        <f>SUM(C55:C60)</f>
        <v>0</v>
      </c>
      <c r="E62" s="4">
        <f>SUM(E55:E60)</f>
        <v>3565.4199999999996</v>
      </c>
      <c r="F62" s="16"/>
    </row>
    <row r="65" spans="1:6" x14ac:dyDescent="0.2">
      <c r="A65" s="3" t="s">
        <v>25</v>
      </c>
      <c r="B65" s="5"/>
    </row>
    <row r="66" spans="1:6" x14ac:dyDescent="0.2">
      <c r="B66" s="5" t="s">
        <v>26</v>
      </c>
      <c r="C66" s="5">
        <v>1610</v>
      </c>
      <c r="E66" s="5">
        <v>6955</v>
      </c>
    </row>
    <row r="67" spans="1:6" x14ac:dyDescent="0.2">
      <c r="B67" s="5" t="s">
        <v>64</v>
      </c>
      <c r="C67" s="5">
        <v>0</v>
      </c>
      <c r="E67" s="5">
        <v>0</v>
      </c>
    </row>
    <row r="68" spans="1:6" x14ac:dyDescent="0.2">
      <c r="B68" s="5" t="s">
        <v>63</v>
      </c>
      <c r="C68" s="5">
        <v>0</v>
      </c>
      <c r="E68" s="5">
        <v>0</v>
      </c>
    </row>
    <row r="69" spans="1:6" x14ac:dyDescent="0.2">
      <c r="B69" s="5" t="s">
        <v>65</v>
      </c>
      <c r="C69" s="5">
        <v>0</v>
      </c>
      <c r="E69" s="5">
        <v>0</v>
      </c>
    </row>
    <row r="70" spans="1:6" x14ac:dyDescent="0.2">
      <c r="B70" s="5" t="s">
        <v>66</v>
      </c>
      <c r="C70" s="5">
        <v>0</v>
      </c>
      <c r="E70" s="5">
        <v>0</v>
      </c>
    </row>
    <row r="71" spans="1:6" x14ac:dyDescent="0.2">
      <c r="B71" s="5" t="s">
        <v>77</v>
      </c>
      <c r="C71" s="6">
        <v>0</v>
      </c>
      <c r="E71" s="6">
        <v>0.01</v>
      </c>
    </row>
    <row r="72" spans="1:6" x14ac:dyDescent="0.2">
      <c r="B72" s="5"/>
    </row>
    <row r="73" spans="1:6" s="3" customFormat="1" x14ac:dyDescent="0.2">
      <c r="B73" s="4" t="s">
        <v>27</v>
      </c>
      <c r="C73" s="4">
        <f>SUM(C66:C71)</f>
        <v>1610</v>
      </c>
      <c r="E73" s="4">
        <f>SUM(E66:E71)</f>
        <v>6955.01</v>
      </c>
      <c r="F73" s="16"/>
    </row>
    <row r="74" spans="1:6" x14ac:dyDescent="0.2">
      <c r="B74" s="5"/>
    </row>
    <row r="75" spans="1:6" s="3" customFormat="1" x14ac:dyDescent="0.2">
      <c r="A75" s="3" t="s">
        <v>28</v>
      </c>
      <c r="B75" s="4"/>
      <c r="C75" s="4">
        <f>(C73)-SUM(C25+C51+C62)</f>
        <v>257.1400000000001</v>
      </c>
      <c r="E75" s="4">
        <f>(E73)-SUM(E25+E51+E62)</f>
        <v>-1349.83</v>
      </c>
      <c r="F75" s="16"/>
    </row>
    <row r="87" spans="1:3" customFormat="1" x14ac:dyDescent="0.2">
      <c r="A87" s="3"/>
      <c r="B87" s="3"/>
      <c r="C87" s="3"/>
    </row>
  </sheetData>
  <mergeCells count="3">
    <mergeCell ref="A1:E1"/>
    <mergeCell ref="A2:E2"/>
    <mergeCell ref="A3:E3"/>
  </mergeCells>
  <phoneticPr fontId="4" type="noConversion"/>
  <pageMargins left="1.75" right="0.7" top="0.5" bottom="1" header="0.3" footer="0.3"/>
  <pageSetup orientation="portrait" horizontalDpi="0" verticalDpi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workbookViewId="0">
      <selection activeCell="A3" sqref="A3:E3"/>
    </sheetView>
  </sheetViews>
  <sheetFormatPr baseColWidth="10" defaultRowHeight="16" x14ac:dyDescent="0.2"/>
  <cols>
    <col min="1" max="1" width="2.83203125" customWidth="1"/>
    <col min="2" max="2" width="23.83203125" style="7" bestFit="1" customWidth="1"/>
    <col min="3" max="3" width="10.83203125" style="5"/>
    <col min="4" max="4" width="5.5" customWidth="1"/>
    <col min="5" max="5" width="11.33203125" style="5" bestFit="1" customWidth="1"/>
    <col min="6" max="6" width="10.83203125" style="15"/>
  </cols>
  <sheetData>
    <row r="1" spans="1:6" s="1" customFormat="1" ht="31" x14ac:dyDescent="0.35">
      <c r="A1" s="24" t="s">
        <v>0</v>
      </c>
      <c r="B1" s="24"/>
      <c r="C1" s="24"/>
      <c r="D1" s="24"/>
      <c r="E1" s="24"/>
      <c r="F1" s="13"/>
    </row>
    <row r="2" spans="1:6" s="2" customFormat="1" ht="24" x14ac:dyDescent="0.3">
      <c r="A2" s="25" t="s">
        <v>17</v>
      </c>
      <c r="B2" s="25"/>
      <c r="C2" s="25"/>
      <c r="D2" s="25"/>
      <c r="E2" s="25"/>
      <c r="F2" s="14"/>
    </row>
    <row r="3" spans="1:6" s="2" customFormat="1" ht="24" x14ac:dyDescent="0.3">
      <c r="A3" s="25" t="s">
        <v>80</v>
      </c>
      <c r="B3" s="25"/>
      <c r="C3" s="25"/>
      <c r="D3" s="25"/>
      <c r="E3" s="25"/>
      <c r="F3" s="14"/>
    </row>
    <row r="4" spans="1:6" s="22" customFormat="1" ht="19" x14ac:dyDescent="0.25">
      <c r="A4" s="19"/>
      <c r="B4" s="19"/>
      <c r="C4" s="19" t="s">
        <v>68</v>
      </c>
      <c r="D4" s="19"/>
      <c r="E4" s="20" t="s">
        <v>69</v>
      </c>
      <c r="F4" s="21"/>
    </row>
    <row r="5" spans="1:6" s="3" customFormat="1" x14ac:dyDescent="0.2">
      <c r="A5" s="3" t="s">
        <v>36</v>
      </c>
      <c r="B5" s="8"/>
      <c r="C5" s="4"/>
      <c r="E5" s="4"/>
    </row>
    <row r="6" spans="1:6" s="10" customFormat="1" x14ac:dyDescent="0.2">
      <c r="B6" s="10" t="s">
        <v>30</v>
      </c>
      <c r="C6" s="11">
        <v>70.650000000000006</v>
      </c>
      <c r="E6" s="11">
        <v>160.72999999999999</v>
      </c>
    </row>
    <row r="7" spans="1:6" s="10" customFormat="1" x14ac:dyDescent="0.2">
      <c r="B7" s="10" t="s">
        <v>37</v>
      </c>
      <c r="C7" s="11">
        <v>0</v>
      </c>
      <c r="E7" s="11">
        <v>0</v>
      </c>
    </row>
    <row r="8" spans="1:6" s="10" customFormat="1" x14ac:dyDescent="0.2">
      <c r="B8" s="12" t="s">
        <v>33</v>
      </c>
      <c r="C8" s="11">
        <v>0</v>
      </c>
      <c r="E8" s="11">
        <v>0</v>
      </c>
    </row>
    <row r="9" spans="1:6" s="10" customFormat="1" x14ac:dyDescent="0.2">
      <c r="B9" s="12" t="s">
        <v>38</v>
      </c>
      <c r="C9" s="11">
        <v>0</v>
      </c>
      <c r="E9" s="11">
        <v>0</v>
      </c>
    </row>
    <row r="10" spans="1:6" s="10" customFormat="1" x14ac:dyDescent="0.2">
      <c r="B10" s="12" t="s">
        <v>39</v>
      </c>
      <c r="C10" s="11">
        <v>5</v>
      </c>
      <c r="E10" s="11">
        <v>37.5</v>
      </c>
    </row>
    <row r="11" spans="1:6" s="10" customFormat="1" x14ac:dyDescent="0.2">
      <c r="B11" s="12" t="s">
        <v>40</v>
      </c>
      <c r="C11" s="11">
        <v>0</v>
      </c>
      <c r="E11" s="11">
        <v>0</v>
      </c>
    </row>
    <row r="12" spans="1:6" s="10" customFormat="1" x14ac:dyDescent="0.2">
      <c r="B12" s="12" t="s">
        <v>18</v>
      </c>
      <c r="C12" s="11">
        <v>150</v>
      </c>
      <c r="E12" s="11">
        <v>150</v>
      </c>
    </row>
    <row r="13" spans="1:6" x14ac:dyDescent="0.2">
      <c r="B13" s="7" t="s">
        <v>41</v>
      </c>
      <c r="C13" s="5">
        <v>0</v>
      </c>
      <c r="E13" s="5">
        <v>0</v>
      </c>
    </row>
    <row r="14" spans="1:6" x14ac:dyDescent="0.2">
      <c r="B14" s="7" t="s">
        <v>42</v>
      </c>
      <c r="C14" s="5">
        <v>0</v>
      </c>
      <c r="E14" s="5">
        <v>0</v>
      </c>
    </row>
    <row r="15" spans="1:6" x14ac:dyDescent="0.2">
      <c r="B15" s="7" t="s">
        <v>43</v>
      </c>
      <c r="C15" s="5">
        <v>0</v>
      </c>
      <c r="E15" s="5">
        <v>0</v>
      </c>
    </row>
    <row r="16" spans="1:6" x14ac:dyDescent="0.2">
      <c r="B16" s="7" t="s">
        <v>44</v>
      </c>
      <c r="C16" s="5">
        <v>0</v>
      </c>
      <c r="E16" s="5">
        <v>0</v>
      </c>
    </row>
    <row r="17" spans="1:6" x14ac:dyDescent="0.2">
      <c r="B17" s="7" t="s">
        <v>53</v>
      </c>
      <c r="C17" s="5">
        <v>0</v>
      </c>
      <c r="E17" s="5">
        <v>0</v>
      </c>
      <c r="F17"/>
    </row>
    <row r="18" spans="1:6" x14ac:dyDescent="0.2">
      <c r="B18" s="7" t="s">
        <v>46</v>
      </c>
      <c r="C18" s="5">
        <v>0</v>
      </c>
      <c r="E18" s="5">
        <v>0</v>
      </c>
      <c r="F18"/>
    </row>
    <row r="19" spans="1:6" x14ac:dyDescent="0.2">
      <c r="B19" s="7" t="s">
        <v>47</v>
      </c>
      <c r="C19" s="5">
        <v>46.21</v>
      </c>
      <c r="E19" s="5">
        <v>46.21</v>
      </c>
      <c r="F19"/>
    </row>
    <row r="20" spans="1:6" x14ac:dyDescent="0.2">
      <c r="B20" s="7" t="s">
        <v>48</v>
      </c>
      <c r="C20" s="5">
        <v>0</v>
      </c>
      <c r="E20" s="5">
        <v>0</v>
      </c>
      <c r="F20"/>
    </row>
    <row r="21" spans="1:6" x14ac:dyDescent="0.2">
      <c r="B21" s="7" t="s">
        <v>49</v>
      </c>
      <c r="C21" s="5">
        <v>0</v>
      </c>
      <c r="E21" s="5">
        <v>0</v>
      </c>
      <c r="F21"/>
    </row>
    <row r="22" spans="1:6" x14ac:dyDescent="0.2">
      <c r="B22" s="7" t="s">
        <v>31</v>
      </c>
      <c r="C22" s="5">
        <v>0</v>
      </c>
      <c r="E22" s="5">
        <v>1331.12</v>
      </c>
      <c r="F22"/>
    </row>
    <row r="23" spans="1:6" x14ac:dyDescent="0.2">
      <c r="B23" s="7" t="s">
        <v>50</v>
      </c>
      <c r="C23" s="6">
        <v>27.14</v>
      </c>
      <c r="E23" s="6">
        <v>130.11000000000001</v>
      </c>
      <c r="F23"/>
    </row>
    <row r="24" spans="1:6" x14ac:dyDescent="0.2">
      <c r="F24"/>
    </row>
    <row r="25" spans="1:6" x14ac:dyDescent="0.2">
      <c r="A25" s="3"/>
      <c r="B25" s="8" t="s">
        <v>51</v>
      </c>
      <c r="C25" s="4">
        <f>SUM(C6:C23)</f>
        <v>299</v>
      </c>
      <c r="E25" s="4">
        <f>SUM(E6:E23)</f>
        <v>1855.67</v>
      </c>
      <c r="F25"/>
    </row>
    <row r="26" spans="1:6" x14ac:dyDescent="0.2">
      <c r="A26" s="3"/>
      <c r="B26" s="8"/>
      <c r="C26" s="4"/>
      <c r="F26"/>
    </row>
    <row r="27" spans="1:6" x14ac:dyDescent="0.2">
      <c r="F27"/>
    </row>
    <row r="28" spans="1:6" x14ac:dyDescent="0.2">
      <c r="A28" s="3" t="s">
        <v>52</v>
      </c>
      <c r="B28" s="4"/>
      <c r="C28" s="4"/>
      <c r="F28"/>
    </row>
    <row r="29" spans="1:6" x14ac:dyDescent="0.2">
      <c r="A29" s="10"/>
      <c r="B29" s="10" t="s">
        <v>30</v>
      </c>
      <c r="C29" s="11">
        <v>54</v>
      </c>
      <c r="D29" s="16"/>
      <c r="E29" s="5">
        <v>65</v>
      </c>
      <c r="F29"/>
    </row>
    <row r="30" spans="1:6" x14ac:dyDescent="0.2">
      <c r="A30" s="10"/>
      <c r="B30" s="10" t="s">
        <v>37</v>
      </c>
      <c r="C30" s="11">
        <v>0</v>
      </c>
      <c r="D30" s="17"/>
      <c r="E30" s="5">
        <v>0</v>
      </c>
      <c r="F30"/>
    </row>
    <row r="31" spans="1:6" x14ac:dyDescent="0.2">
      <c r="A31" s="10"/>
      <c r="B31" s="12" t="s">
        <v>33</v>
      </c>
      <c r="C31" s="11">
        <v>0</v>
      </c>
      <c r="D31" s="17"/>
      <c r="E31" s="5">
        <v>0</v>
      </c>
      <c r="F31"/>
    </row>
    <row r="32" spans="1:6" x14ac:dyDescent="0.2">
      <c r="A32" s="10"/>
      <c r="B32" s="12" t="s">
        <v>38</v>
      </c>
      <c r="C32" s="11">
        <v>0</v>
      </c>
      <c r="D32" s="17"/>
      <c r="E32" s="5">
        <v>0</v>
      </c>
      <c r="F32"/>
    </row>
    <row r="33" spans="1:6" x14ac:dyDescent="0.2">
      <c r="A33" s="10"/>
      <c r="B33" s="12" t="s">
        <v>39</v>
      </c>
      <c r="C33" s="11">
        <v>0</v>
      </c>
      <c r="D33" s="17"/>
      <c r="E33" s="5">
        <v>0</v>
      </c>
      <c r="F33"/>
    </row>
    <row r="34" spans="1:6" x14ac:dyDescent="0.2">
      <c r="A34" s="10"/>
      <c r="B34" s="12" t="s">
        <v>40</v>
      </c>
      <c r="C34" s="11">
        <v>0</v>
      </c>
      <c r="D34" s="17"/>
      <c r="E34" s="5">
        <v>0</v>
      </c>
      <c r="F34"/>
    </row>
    <row r="35" spans="1:6" x14ac:dyDescent="0.2">
      <c r="A35" s="10"/>
      <c r="B35" s="7" t="s">
        <v>42</v>
      </c>
      <c r="C35" s="5">
        <v>0</v>
      </c>
      <c r="D35" s="17"/>
      <c r="E35" s="5">
        <v>0</v>
      </c>
      <c r="F35"/>
    </row>
    <row r="36" spans="1:6" x14ac:dyDescent="0.2">
      <c r="B36" s="7" t="s">
        <v>43</v>
      </c>
      <c r="C36" s="11">
        <v>0</v>
      </c>
      <c r="D36" s="15"/>
      <c r="E36" s="5">
        <v>0</v>
      </c>
      <c r="F36"/>
    </row>
    <row r="37" spans="1:6" x14ac:dyDescent="0.2">
      <c r="B37" s="7" t="s">
        <v>44</v>
      </c>
      <c r="C37" s="5">
        <v>0</v>
      </c>
      <c r="D37" s="15"/>
      <c r="E37" s="5">
        <v>0</v>
      </c>
      <c r="F37"/>
    </row>
    <row r="38" spans="1:6" x14ac:dyDescent="0.2">
      <c r="B38" s="7" t="s">
        <v>54</v>
      </c>
      <c r="C38" s="5">
        <v>5.75</v>
      </c>
      <c r="D38" s="15"/>
      <c r="E38" s="5">
        <v>-35.36</v>
      </c>
      <c r="F38"/>
    </row>
    <row r="39" spans="1:6" x14ac:dyDescent="0.2">
      <c r="B39" s="7" t="s">
        <v>55</v>
      </c>
      <c r="C39" s="5">
        <v>0</v>
      </c>
      <c r="D39" s="15"/>
      <c r="E39" s="5">
        <v>0</v>
      </c>
      <c r="F39"/>
    </row>
    <row r="40" spans="1:6" x14ac:dyDescent="0.2">
      <c r="B40" s="7" t="s">
        <v>56</v>
      </c>
      <c r="C40" s="5">
        <v>0</v>
      </c>
      <c r="D40" s="15"/>
      <c r="E40" s="5">
        <v>0</v>
      </c>
      <c r="F40"/>
    </row>
    <row r="41" spans="1:6" x14ac:dyDescent="0.2">
      <c r="A41" s="3" t="s">
        <v>70</v>
      </c>
      <c r="B41" s="4"/>
      <c r="C41" s="4"/>
      <c r="F41"/>
    </row>
    <row r="42" spans="1:6" x14ac:dyDescent="0.2">
      <c r="B42" s="7" t="s">
        <v>57</v>
      </c>
      <c r="C42" s="5">
        <v>0</v>
      </c>
      <c r="D42" s="15"/>
      <c r="E42" s="5">
        <v>0</v>
      </c>
      <c r="F42"/>
    </row>
    <row r="43" spans="1:6" x14ac:dyDescent="0.2">
      <c r="B43" s="7" t="s">
        <v>58</v>
      </c>
      <c r="C43" s="5">
        <v>0</v>
      </c>
      <c r="D43" s="15"/>
      <c r="E43" s="5">
        <v>0</v>
      </c>
      <c r="F43"/>
    </row>
    <row r="44" spans="1:6" x14ac:dyDescent="0.2">
      <c r="B44" s="7" t="s">
        <v>45</v>
      </c>
      <c r="C44" s="5">
        <v>0</v>
      </c>
      <c r="D44" s="15"/>
      <c r="E44" s="5">
        <v>0</v>
      </c>
      <c r="F44"/>
    </row>
    <row r="45" spans="1:6" x14ac:dyDescent="0.2">
      <c r="B45" s="7" t="s">
        <v>46</v>
      </c>
      <c r="C45" s="5">
        <v>548.99</v>
      </c>
      <c r="D45" s="15"/>
      <c r="E45" s="5">
        <v>915.67</v>
      </c>
      <c r="F45"/>
    </row>
    <row r="46" spans="1:6" x14ac:dyDescent="0.2">
      <c r="B46" s="7" t="s">
        <v>59</v>
      </c>
      <c r="C46" s="5">
        <v>0</v>
      </c>
      <c r="D46" s="15"/>
      <c r="E46" s="5">
        <v>0</v>
      </c>
      <c r="F46"/>
    </row>
    <row r="47" spans="1:6" x14ac:dyDescent="0.2">
      <c r="B47" s="7" t="s">
        <v>47</v>
      </c>
      <c r="C47" s="5">
        <v>0</v>
      </c>
      <c r="D47" s="15"/>
      <c r="E47" s="5">
        <v>0</v>
      </c>
      <c r="F47"/>
    </row>
    <row r="48" spans="1:6" x14ac:dyDescent="0.2">
      <c r="B48" s="7" t="s">
        <v>48</v>
      </c>
      <c r="C48" s="5">
        <v>0</v>
      </c>
      <c r="D48" s="15"/>
      <c r="E48" s="5">
        <v>0</v>
      </c>
      <c r="F48"/>
    </row>
    <row r="49" spans="1:7" x14ac:dyDescent="0.2">
      <c r="B49" s="7" t="s">
        <v>31</v>
      </c>
      <c r="C49" s="6">
        <v>1241.52</v>
      </c>
      <c r="D49" s="15"/>
      <c r="E49" s="6">
        <v>4087.7</v>
      </c>
      <c r="F49"/>
    </row>
    <row r="50" spans="1:7" x14ac:dyDescent="0.2">
      <c r="D50" s="15"/>
      <c r="F50"/>
    </row>
    <row r="51" spans="1:7" x14ac:dyDescent="0.2">
      <c r="A51" s="3"/>
      <c r="B51" s="8" t="s">
        <v>60</v>
      </c>
      <c r="C51" s="4">
        <f>SUM(C29:C49)</f>
        <v>1850.26</v>
      </c>
      <c r="E51" s="4">
        <f>SUM(E29:E49)</f>
        <v>5033.01</v>
      </c>
    </row>
    <row r="52" spans="1:7" x14ac:dyDescent="0.2">
      <c r="A52" s="3"/>
      <c r="B52" s="8"/>
      <c r="C52" s="4"/>
    </row>
    <row r="53" spans="1:7" s="3" customFormat="1" x14ac:dyDescent="0.2">
      <c r="A53"/>
      <c r="B53" s="7"/>
      <c r="C53" s="5"/>
      <c r="E53" s="4"/>
      <c r="F53" s="16"/>
    </row>
    <row r="54" spans="1:7" x14ac:dyDescent="0.2">
      <c r="A54" s="3" t="s">
        <v>61</v>
      </c>
    </row>
    <row r="55" spans="1:7" x14ac:dyDescent="0.2">
      <c r="B55" s="7" t="s">
        <v>19</v>
      </c>
      <c r="C55" s="5">
        <v>2000</v>
      </c>
      <c r="E55" s="5">
        <v>4600</v>
      </c>
    </row>
    <row r="56" spans="1:7" x14ac:dyDescent="0.2">
      <c r="B56" s="7" t="s">
        <v>20</v>
      </c>
      <c r="C56" s="5">
        <v>12</v>
      </c>
      <c r="E56" s="5">
        <v>27.6</v>
      </c>
    </row>
    <row r="57" spans="1:7" x14ac:dyDescent="0.2">
      <c r="B57" s="7" t="s">
        <v>21</v>
      </c>
      <c r="C57" s="5">
        <v>73.78</v>
      </c>
      <c r="E57" s="5">
        <v>169.7</v>
      </c>
    </row>
    <row r="58" spans="1:7" x14ac:dyDescent="0.2">
      <c r="B58" s="7" t="s">
        <v>24</v>
      </c>
      <c r="C58" s="5">
        <v>0</v>
      </c>
      <c r="E58" s="5">
        <v>655</v>
      </c>
    </row>
    <row r="59" spans="1:7" x14ac:dyDescent="0.2">
      <c r="B59" s="7" t="s">
        <v>22</v>
      </c>
      <c r="C59" s="5">
        <v>124</v>
      </c>
      <c r="E59" s="5">
        <v>285.2</v>
      </c>
    </row>
    <row r="60" spans="1:7" x14ac:dyDescent="0.2">
      <c r="B60" s="7" t="s">
        <v>23</v>
      </c>
      <c r="C60" s="6">
        <v>29</v>
      </c>
      <c r="E60" s="6">
        <v>66.7</v>
      </c>
    </row>
    <row r="62" spans="1:7" s="3" customFormat="1" x14ac:dyDescent="0.2">
      <c r="B62" s="8" t="s">
        <v>62</v>
      </c>
      <c r="C62" s="4">
        <f>SUM(C55:C60)</f>
        <v>2238.7800000000002</v>
      </c>
      <c r="E62" s="4">
        <f>SUM(E55:E60)</f>
        <v>5804.2</v>
      </c>
      <c r="F62" s="16"/>
      <c r="G62" s="4"/>
    </row>
    <row r="65" spans="1:7" x14ac:dyDescent="0.2">
      <c r="A65" s="3" t="s">
        <v>25</v>
      </c>
      <c r="B65" s="5"/>
    </row>
    <row r="66" spans="1:7" x14ac:dyDescent="0.2">
      <c r="B66" s="5" t="s">
        <v>26</v>
      </c>
      <c r="C66" s="5">
        <v>9445</v>
      </c>
      <c r="E66" s="5">
        <v>16400</v>
      </c>
    </row>
    <row r="67" spans="1:7" x14ac:dyDescent="0.2">
      <c r="B67" s="5" t="s">
        <v>64</v>
      </c>
      <c r="C67" s="5">
        <v>0</v>
      </c>
      <c r="E67" s="5">
        <v>0</v>
      </c>
    </row>
    <row r="68" spans="1:7" x14ac:dyDescent="0.2">
      <c r="B68" s="5" t="s">
        <v>63</v>
      </c>
      <c r="C68" s="5">
        <v>0</v>
      </c>
      <c r="E68" s="5">
        <v>0</v>
      </c>
    </row>
    <row r="69" spans="1:7" x14ac:dyDescent="0.2">
      <c r="B69" s="5" t="s">
        <v>65</v>
      </c>
      <c r="C69" s="5">
        <v>0</v>
      </c>
      <c r="E69" s="5">
        <v>0</v>
      </c>
    </row>
    <row r="70" spans="1:7" x14ac:dyDescent="0.2">
      <c r="B70" s="5" t="s">
        <v>66</v>
      </c>
      <c r="C70" s="5">
        <v>0</v>
      </c>
      <c r="E70" s="5">
        <v>0</v>
      </c>
    </row>
    <row r="71" spans="1:7" x14ac:dyDescent="0.2">
      <c r="B71" s="7" t="s">
        <v>77</v>
      </c>
      <c r="C71" s="6">
        <v>0</v>
      </c>
      <c r="E71" s="6">
        <v>0.01</v>
      </c>
    </row>
    <row r="72" spans="1:7" x14ac:dyDescent="0.2">
      <c r="B72" s="5"/>
    </row>
    <row r="73" spans="1:7" s="3" customFormat="1" x14ac:dyDescent="0.2">
      <c r="B73" s="4" t="s">
        <v>27</v>
      </c>
      <c r="C73" s="4">
        <f>SUM(C66:C71)</f>
        <v>9445</v>
      </c>
      <c r="E73" s="4">
        <f>SUM(E66:E71)</f>
        <v>16400.009999999998</v>
      </c>
      <c r="F73" s="16"/>
      <c r="G73" s="4"/>
    </row>
    <row r="74" spans="1:7" x14ac:dyDescent="0.2">
      <c r="B74" s="5"/>
    </row>
    <row r="75" spans="1:7" s="3" customFormat="1" x14ac:dyDescent="0.2">
      <c r="A75" s="3" t="s">
        <v>28</v>
      </c>
      <c r="B75" s="4"/>
      <c r="C75" s="4">
        <f>C73-SUM(C25+C51+C62)</f>
        <v>5056.9599999999991</v>
      </c>
      <c r="E75" s="4">
        <f>E73-SUM(E25+E51+E62)</f>
        <v>3707.1299999999974</v>
      </c>
      <c r="F75" s="16"/>
      <c r="G75" s="4"/>
    </row>
    <row r="87" spans="1:6" x14ac:dyDescent="0.2">
      <c r="A87" s="3"/>
      <c r="B87" s="3"/>
      <c r="C87" s="3"/>
      <c r="E87"/>
      <c r="F87"/>
    </row>
  </sheetData>
  <mergeCells count="3">
    <mergeCell ref="A1:E1"/>
    <mergeCell ref="A2:E2"/>
    <mergeCell ref="A3:E3"/>
  </mergeCells>
  <phoneticPr fontId="4" type="noConversion"/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3" sqref="A3:F3"/>
    </sheetView>
  </sheetViews>
  <sheetFormatPr baseColWidth="10" defaultRowHeight="16" x14ac:dyDescent="0.2"/>
  <cols>
    <col min="1" max="1" width="2.83203125" customWidth="1"/>
    <col min="2" max="2" width="12.6640625" customWidth="1"/>
    <col min="3" max="3" width="10.83203125" style="5"/>
    <col min="5" max="5" width="19.6640625" bestFit="1" customWidth="1"/>
    <col min="6" max="6" width="10.83203125" style="5"/>
  </cols>
  <sheetData>
    <row r="1" spans="1:6" s="1" customFormat="1" ht="31" x14ac:dyDescent="0.35">
      <c r="A1" s="24" t="s">
        <v>0</v>
      </c>
      <c r="B1" s="24"/>
      <c r="C1" s="24"/>
      <c r="D1" s="24"/>
      <c r="E1" s="24"/>
      <c r="F1" s="24"/>
    </row>
    <row r="2" spans="1:6" s="2" customFormat="1" ht="24" x14ac:dyDescent="0.3">
      <c r="A2" s="25" t="s">
        <v>1</v>
      </c>
      <c r="B2" s="25"/>
      <c r="C2" s="25"/>
      <c r="D2" s="25"/>
      <c r="E2" s="25"/>
      <c r="F2" s="25"/>
    </row>
    <row r="3" spans="1:6" s="2" customFormat="1" ht="24" x14ac:dyDescent="0.3">
      <c r="A3" s="25" t="s">
        <v>90</v>
      </c>
      <c r="B3" s="25"/>
      <c r="C3" s="25"/>
      <c r="D3" s="25"/>
      <c r="E3" s="25"/>
      <c r="F3" s="25"/>
    </row>
    <row r="4" spans="1:6" ht="48" customHeight="1" x14ac:dyDescent="0.2"/>
    <row r="5" spans="1:6" s="3" customFormat="1" x14ac:dyDescent="0.2">
      <c r="A5" s="3" t="s">
        <v>2</v>
      </c>
      <c r="C5" s="4"/>
      <c r="E5" s="3" t="s">
        <v>4</v>
      </c>
      <c r="F5" s="4"/>
    </row>
    <row r="6" spans="1:6" x14ac:dyDescent="0.2">
      <c r="A6" t="s">
        <v>3</v>
      </c>
      <c r="E6" t="s">
        <v>5</v>
      </c>
    </row>
    <row r="7" spans="1:6" x14ac:dyDescent="0.2">
      <c r="B7" s="7" t="s">
        <v>72</v>
      </c>
      <c r="C7" s="5">
        <v>184.06</v>
      </c>
      <c r="E7" t="s">
        <v>6</v>
      </c>
      <c r="F7" s="5">
        <v>36.840000000000003</v>
      </c>
    </row>
    <row r="8" spans="1:6" x14ac:dyDescent="0.2">
      <c r="B8" s="7" t="s">
        <v>73</v>
      </c>
      <c r="C8" s="5">
        <v>250.01</v>
      </c>
      <c r="E8" t="s">
        <v>7</v>
      </c>
      <c r="F8" s="5">
        <v>19.8</v>
      </c>
    </row>
    <row r="9" spans="1:6" x14ac:dyDescent="0.2">
      <c r="B9" s="7" t="s">
        <v>74</v>
      </c>
      <c r="C9" s="5">
        <v>458.99</v>
      </c>
      <c r="E9" t="s">
        <v>8</v>
      </c>
      <c r="F9" s="5">
        <v>148.80000000000001</v>
      </c>
    </row>
    <row r="10" spans="1:6" x14ac:dyDescent="0.2">
      <c r="B10" s="7" t="s">
        <v>75</v>
      </c>
      <c r="C10" s="6">
        <v>1331.07</v>
      </c>
      <c r="E10" t="s">
        <v>9</v>
      </c>
      <c r="F10" s="5">
        <v>34.799999999999997</v>
      </c>
    </row>
    <row r="11" spans="1:6" x14ac:dyDescent="0.2">
      <c r="B11" s="7"/>
      <c r="C11" s="9">
        <f>SUM(C7:C10)</f>
        <v>2224.13</v>
      </c>
      <c r="E11" t="s">
        <v>10</v>
      </c>
      <c r="F11" s="5">
        <v>7.2</v>
      </c>
    </row>
    <row r="12" spans="1:6" x14ac:dyDescent="0.2">
      <c r="E12" t="s">
        <v>11</v>
      </c>
      <c r="F12" s="6">
        <v>31.69</v>
      </c>
    </row>
    <row r="13" spans="1:6" x14ac:dyDescent="0.2">
      <c r="A13" s="10" t="s">
        <v>32</v>
      </c>
      <c r="B13" s="3"/>
      <c r="C13" s="11">
        <v>0</v>
      </c>
    </row>
    <row r="14" spans="1:6" x14ac:dyDescent="0.2">
      <c r="A14" t="s">
        <v>33</v>
      </c>
      <c r="C14" s="5">
        <v>0</v>
      </c>
      <c r="E14" s="3" t="s">
        <v>13</v>
      </c>
      <c r="F14" s="4">
        <f>SUM(F6:F12)</f>
        <v>279.13</v>
      </c>
    </row>
    <row r="15" spans="1:6" x14ac:dyDescent="0.2">
      <c r="A15" t="s">
        <v>34</v>
      </c>
      <c r="C15" s="5">
        <v>0</v>
      </c>
    </row>
    <row r="16" spans="1:6" x14ac:dyDescent="0.2">
      <c r="A16" t="s">
        <v>35</v>
      </c>
      <c r="C16" s="5">
        <v>0</v>
      </c>
    </row>
    <row r="17" spans="1:6" x14ac:dyDescent="0.2">
      <c r="E17" s="3" t="s">
        <v>14</v>
      </c>
    </row>
    <row r="18" spans="1:6" x14ac:dyDescent="0.2">
      <c r="A18" s="3" t="s">
        <v>12</v>
      </c>
      <c r="C18" s="5">
        <f>SUM(C11:C16)</f>
        <v>2224.13</v>
      </c>
      <c r="E18" t="s">
        <v>0</v>
      </c>
      <c r="F18" s="5">
        <v>2404.0500000000002</v>
      </c>
    </row>
    <row r="19" spans="1:6" x14ac:dyDescent="0.2">
      <c r="E19" t="s">
        <v>15</v>
      </c>
      <c r="F19" s="6">
        <v>-459.05</v>
      </c>
    </row>
    <row r="21" spans="1:6" x14ac:dyDescent="0.2">
      <c r="E21" s="3" t="s">
        <v>16</v>
      </c>
      <c r="F21" s="4">
        <f>SUM(F18:F19)</f>
        <v>1945.0000000000002</v>
      </c>
    </row>
    <row r="23" spans="1:6" s="3" customFormat="1" x14ac:dyDescent="0.2">
      <c r="A23" s="3" t="s">
        <v>29</v>
      </c>
      <c r="C23" s="4">
        <f>C18</f>
        <v>2224.13</v>
      </c>
      <c r="F23" s="4">
        <f>SUM(F14+F21)</f>
        <v>2224.13</v>
      </c>
    </row>
  </sheetData>
  <mergeCells count="3">
    <mergeCell ref="A1:F1"/>
    <mergeCell ref="A2:F2"/>
    <mergeCell ref="A3:F3"/>
  </mergeCells>
  <phoneticPr fontId="4" type="noConversion"/>
  <pageMargins left="0.7" right="0.7" top="0.75" bottom="0.75" header="0.3" footer="0.3"/>
  <pageSetup orientation="portrait" horizontalDpi="0" verticalDpi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workbookViewId="0">
      <selection activeCell="A3" sqref="A3:E3"/>
    </sheetView>
  </sheetViews>
  <sheetFormatPr baseColWidth="10" defaultRowHeight="16" x14ac:dyDescent="0.2"/>
  <cols>
    <col min="1" max="1" width="2.83203125" customWidth="1"/>
    <col min="2" max="2" width="23.83203125" style="7" bestFit="1" customWidth="1"/>
    <col min="3" max="3" width="10.83203125" style="5"/>
    <col min="4" max="4" width="5.5" customWidth="1"/>
    <col min="5" max="5" width="11.33203125" style="5" bestFit="1" customWidth="1"/>
    <col min="6" max="6" width="10.83203125" style="15"/>
  </cols>
  <sheetData>
    <row r="1" spans="1:6" s="1" customFormat="1" ht="31" x14ac:dyDescent="0.35">
      <c r="A1" s="24" t="s">
        <v>0</v>
      </c>
      <c r="B1" s="24"/>
      <c r="C1" s="24"/>
      <c r="D1" s="24"/>
      <c r="E1" s="24"/>
      <c r="F1" s="13"/>
    </row>
    <row r="2" spans="1:6" s="2" customFormat="1" ht="24" x14ac:dyDescent="0.3">
      <c r="A2" s="25" t="s">
        <v>17</v>
      </c>
      <c r="B2" s="25"/>
      <c r="C2" s="25"/>
      <c r="D2" s="25"/>
      <c r="E2" s="25"/>
      <c r="F2" s="14"/>
    </row>
    <row r="3" spans="1:6" s="2" customFormat="1" ht="24" x14ac:dyDescent="0.3">
      <c r="A3" s="25" t="s">
        <v>81</v>
      </c>
      <c r="B3" s="25"/>
      <c r="C3" s="25"/>
      <c r="D3" s="25"/>
      <c r="E3" s="25"/>
      <c r="F3" s="14"/>
    </row>
    <row r="4" spans="1:6" s="22" customFormat="1" ht="19" x14ac:dyDescent="0.25">
      <c r="A4" s="19"/>
      <c r="B4" s="19"/>
      <c r="C4" s="19" t="s">
        <v>68</v>
      </c>
      <c r="D4" s="19"/>
      <c r="E4" s="20" t="s">
        <v>69</v>
      </c>
      <c r="F4" s="21"/>
    </row>
    <row r="5" spans="1:6" s="3" customFormat="1" x14ac:dyDescent="0.2">
      <c r="A5" s="3" t="s">
        <v>36</v>
      </c>
      <c r="B5" s="8"/>
      <c r="C5" s="4"/>
      <c r="E5" s="4"/>
    </row>
    <row r="6" spans="1:6" s="10" customFormat="1" x14ac:dyDescent="0.2">
      <c r="B6" s="10" t="s">
        <v>30</v>
      </c>
      <c r="C6" s="11">
        <v>0</v>
      </c>
      <c r="E6" s="11">
        <v>160.72999999999999</v>
      </c>
    </row>
    <row r="7" spans="1:6" s="10" customFormat="1" x14ac:dyDescent="0.2">
      <c r="B7" s="10" t="s">
        <v>37</v>
      </c>
      <c r="C7" s="11">
        <v>0</v>
      </c>
      <c r="E7" s="11">
        <v>0</v>
      </c>
    </row>
    <row r="8" spans="1:6" s="10" customFormat="1" x14ac:dyDescent="0.2">
      <c r="B8" s="12" t="s">
        <v>33</v>
      </c>
      <c r="C8" s="11">
        <v>0</v>
      </c>
      <c r="E8" s="11">
        <v>0</v>
      </c>
    </row>
    <row r="9" spans="1:6" s="10" customFormat="1" x14ac:dyDescent="0.2">
      <c r="B9" s="12" t="s">
        <v>38</v>
      </c>
      <c r="C9" s="11">
        <v>0</v>
      </c>
      <c r="E9" s="11">
        <v>0</v>
      </c>
    </row>
    <row r="10" spans="1:6" s="10" customFormat="1" x14ac:dyDescent="0.2">
      <c r="B10" s="12" t="s">
        <v>39</v>
      </c>
      <c r="C10" s="11">
        <v>5</v>
      </c>
      <c r="E10" s="11">
        <v>42.5</v>
      </c>
    </row>
    <row r="11" spans="1:6" s="10" customFormat="1" x14ac:dyDescent="0.2">
      <c r="B11" s="12" t="s">
        <v>40</v>
      </c>
      <c r="C11" s="11">
        <v>0</v>
      </c>
      <c r="E11" s="11">
        <v>0</v>
      </c>
    </row>
    <row r="12" spans="1:6" s="10" customFormat="1" x14ac:dyDescent="0.2">
      <c r="B12" s="12" t="s">
        <v>18</v>
      </c>
      <c r="C12" s="11">
        <v>0</v>
      </c>
      <c r="E12" s="11">
        <v>150</v>
      </c>
    </row>
    <row r="13" spans="1:6" x14ac:dyDescent="0.2">
      <c r="B13" s="7" t="s">
        <v>41</v>
      </c>
      <c r="C13" s="5">
        <v>0</v>
      </c>
      <c r="E13" s="5">
        <v>0</v>
      </c>
    </row>
    <row r="14" spans="1:6" x14ac:dyDescent="0.2">
      <c r="B14" s="7" t="s">
        <v>42</v>
      </c>
      <c r="C14" s="5">
        <v>0</v>
      </c>
      <c r="E14" s="5">
        <v>0</v>
      </c>
    </row>
    <row r="15" spans="1:6" x14ac:dyDescent="0.2">
      <c r="B15" s="7" t="s">
        <v>43</v>
      </c>
      <c r="C15" s="5">
        <v>0</v>
      </c>
      <c r="E15" s="5">
        <v>0</v>
      </c>
    </row>
    <row r="16" spans="1:6" x14ac:dyDescent="0.2">
      <c r="B16" s="7" t="s">
        <v>44</v>
      </c>
      <c r="C16" s="5">
        <v>0</v>
      </c>
      <c r="E16" s="5">
        <v>0</v>
      </c>
    </row>
    <row r="17" spans="1:6" x14ac:dyDescent="0.2">
      <c r="B17" s="7" t="s">
        <v>53</v>
      </c>
      <c r="C17" s="5">
        <v>0</v>
      </c>
      <c r="E17" s="5">
        <v>0</v>
      </c>
      <c r="F17"/>
    </row>
    <row r="18" spans="1:6" x14ac:dyDescent="0.2">
      <c r="B18" s="7" t="s">
        <v>46</v>
      </c>
      <c r="C18" s="5">
        <v>0</v>
      </c>
      <c r="E18" s="5">
        <v>0</v>
      </c>
      <c r="F18"/>
    </row>
    <row r="19" spans="1:6" x14ac:dyDescent="0.2">
      <c r="B19" s="7" t="s">
        <v>47</v>
      </c>
      <c r="C19" s="5">
        <v>0</v>
      </c>
      <c r="E19" s="5">
        <v>46.21</v>
      </c>
      <c r="F19"/>
    </row>
    <row r="20" spans="1:6" x14ac:dyDescent="0.2">
      <c r="B20" s="7" t="s">
        <v>48</v>
      </c>
      <c r="C20" s="5">
        <v>0</v>
      </c>
      <c r="E20" s="5">
        <v>0</v>
      </c>
      <c r="F20"/>
    </row>
    <row r="21" spans="1:6" x14ac:dyDescent="0.2">
      <c r="B21" s="7" t="s">
        <v>49</v>
      </c>
      <c r="C21" s="5">
        <v>0</v>
      </c>
      <c r="E21" s="5">
        <v>0</v>
      </c>
      <c r="F21"/>
    </row>
    <row r="22" spans="1:6" x14ac:dyDescent="0.2">
      <c r="B22" s="7" t="s">
        <v>31</v>
      </c>
      <c r="C22" s="5">
        <v>0</v>
      </c>
      <c r="E22" s="5">
        <v>1331.12</v>
      </c>
      <c r="F22"/>
    </row>
    <row r="23" spans="1:6" x14ac:dyDescent="0.2">
      <c r="B23" s="7" t="s">
        <v>50</v>
      </c>
      <c r="C23" s="6">
        <v>145.18</v>
      </c>
      <c r="E23" s="6">
        <v>275.29000000000002</v>
      </c>
      <c r="F23"/>
    </row>
    <row r="24" spans="1:6" x14ac:dyDescent="0.2">
      <c r="F24"/>
    </row>
    <row r="25" spans="1:6" x14ac:dyDescent="0.2">
      <c r="A25" s="3"/>
      <c r="B25" s="8" t="s">
        <v>51</v>
      </c>
      <c r="C25" s="4">
        <f>SUM(C6:C23)</f>
        <v>150.18</v>
      </c>
      <c r="E25" s="4">
        <f>SUM(E6:E23)</f>
        <v>2005.85</v>
      </c>
      <c r="F25"/>
    </row>
    <row r="26" spans="1:6" x14ac:dyDescent="0.2">
      <c r="A26" s="3"/>
      <c r="B26" s="8"/>
      <c r="C26" s="4"/>
      <c r="F26"/>
    </row>
    <row r="27" spans="1:6" x14ac:dyDescent="0.2">
      <c r="F27"/>
    </row>
    <row r="28" spans="1:6" x14ac:dyDescent="0.2">
      <c r="A28" s="3" t="s">
        <v>52</v>
      </c>
      <c r="B28" s="4"/>
      <c r="C28" s="4"/>
      <c r="F28"/>
    </row>
    <row r="29" spans="1:6" x14ac:dyDescent="0.2">
      <c r="A29" s="10"/>
      <c r="B29" s="10" t="s">
        <v>30</v>
      </c>
      <c r="C29" s="11">
        <v>0</v>
      </c>
      <c r="D29" s="16"/>
      <c r="E29" s="5">
        <v>65</v>
      </c>
      <c r="F29"/>
    </row>
    <row r="30" spans="1:6" x14ac:dyDescent="0.2">
      <c r="A30" s="10"/>
      <c r="B30" s="10" t="s">
        <v>37</v>
      </c>
      <c r="C30" s="11">
        <v>183</v>
      </c>
      <c r="D30" s="17"/>
      <c r="E30" s="5">
        <v>183</v>
      </c>
      <c r="F30"/>
    </row>
    <row r="31" spans="1:6" x14ac:dyDescent="0.2">
      <c r="A31" s="10"/>
      <c r="B31" s="12" t="s">
        <v>33</v>
      </c>
      <c r="C31" s="11">
        <v>0</v>
      </c>
      <c r="D31" s="17"/>
      <c r="E31" s="5">
        <v>0</v>
      </c>
      <c r="F31"/>
    </row>
    <row r="32" spans="1:6" x14ac:dyDescent="0.2">
      <c r="A32" s="10"/>
      <c r="B32" s="12" t="s">
        <v>38</v>
      </c>
      <c r="C32" s="11">
        <v>0</v>
      </c>
      <c r="D32" s="17"/>
      <c r="E32" s="5">
        <v>0</v>
      </c>
      <c r="F32"/>
    </row>
    <row r="33" spans="1:6" x14ac:dyDescent="0.2">
      <c r="A33" s="10"/>
      <c r="B33" s="12" t="s">
        <v>39</v>
      </c>
      <c r="C33" s="11">
        <v>0</v>
      </c>
      <c r="D33" s="17"/>
      <c r="E33" s="5">
        <v>0</v>
      </c>
      <c r="F33"/>
    </row>
    <row r="34" spans="1:6" x14ac:dyDescent="0.2">
      <c r="A34" s="10"/>
      <c r="B34" s="12" t="s">
        <v>40</v>
      </c>
      <c r="C34" s="11">
        <v>0</v>
      </c>
      <c r="D34" s="17"/>
      <c r="E34" s="5">
        <v>0</v>
      </c>
      <c r="F34"/>
    </row>
    <row r="35" spans="1:6" x14ac:dyDescent="0.2">
      <c r="A35" s="10"/>
      <c r="B35" s="7" t="s">
        <v>42</v>
      </c>
      <c r="C35" s="5">
        <v>0</v>
      </c>
      <c r="D35" s="17"/>
      <c r="E35" s="5">
        <v>0</v>
      </c>
      <c r="F35"/>
    </row>
    <row r="36" spans="1:6" x14ac:dyDescent="0.2">
      <c r="B36" s="7" t="s">
        <v>43</v>
      </c>
      <c r="C36" s="11">
        <v>0</v>
      </c>
      <c r="D36" s="15"/>
      <c r="E36" s="5">
        <v>0</v>
      </c>
      <c r="F36"/>
    </row>
    <row r="37" spans="1:6" x14ac:dyDescent="0.2">
      <c r="B37" s="7" t="s">
        <v>44</v>
      </c>
      <c r="C37" s="5">
        <v>0</v>
      </c>
      <c r="D37" s="15"/>
      <c r="E37" s="5">
        <v>0</v>
      </c>
      <c r="F37"/>
    </row>
    <row r="38" spans="1:6" x14ac:dyDescent="0.2">
      <c r="B38" s="7" t="s">
        <v>54</v>
      </c>
      <c r="C38" s="5">
        <v>304.92</v>
      </c>
      <c r="D38" s="15"/>
      <c r="E38" s="5">
        <v>269.56</v>
      </c>
      <c r="F38"/>
    </row>
    <row r="39" spans="1:6" x14ac:dyDescent="0.2">
      <c r="B39" s="7" t="s">
        <v>55</v>
      </c>
      <c r="C39" s="5">
        <v>0</v>
      </c>
      <c r="D39" s="15"/>
      <c r="E39" s="5">
        <v>0</v>
      </c>
      <c r="F39"/>
    </row>
    <row r="40" spans="1:6" x14ac:dyDescent="0.2">
      <c r="B40" s="7" t="s">
        <v>56</v>
      </c>
      <c r="C40" s="5">
        <v>0</v>
      </c>
      <c r="D40" s="15"/>
      <c r="E40" s="5">
        <v>0</v>
      </c>
      <c r="F40"/>
    </row>
    <row r="41" spans="1:6" x14ac:dyDescent="0.2">
      <c r="A41" s="3" t="s">
        <v>70</v>
      </c>
      <c r="B41" s="4"/>
      <c r="C41" s="4"/>
      <c r="F41"/>
    </row>
    <row r="42" spans="1:6" x14ac:dyDescent="0.2">
      <c r="B42" s="7" t="s">
        <v>57</v>
      </c>
      <c r="C42" s="5">
        <v>0</v>
      </c>
      <c r="D42" s="15"/>
      <c r="E42" s="5">
        <v>0</v>
      </c>
      <c r="F42"/>
    </row>
    <row r="43" spans="1:6" x14ac:dyDescent="0.2">
      <c r="B43" s="7" t="s">
        <v>58</v>
      </c>
      <c r="C43" s="5">
        <v>0</v>
      </c>
      <c r="D43" s="15"/>
      <c r="E43" s="5">
        <v>0</v>
      </c>
      <c r="F43"/>
    </row>
    <row r="44" spans="1:6" x14ac:dyDescent="0.2">
      <c r="B44" s="7" t="s">
        <v>45</v>
      </c>
      <c r="C44" s="5">
        <v>0</v>
      </c>
      <c r="D44" s="15"/>
      <c r="E44" s="5">
        <v>0</v>
      </c>
      <c r="F44"/>
    </row>
    <row r="45" spans="1:6" x14ac:dyDescent="0.2">
      <c r="B45" s="7" t="s">
        <v>46</v>
      </c>
      <c r="C45" s="5">
        <v>107.05</v>
      </c>
      <c r="D45" s="15"/>
      <c r="E45" s="5">
        <v>1022.72</v>
      </c>
      <c r="F45"/>
    </row>
    <row r="46" spans="1:6" x14ac:dyDescent="0.2">
      <c r="B46" s="7" t="s">
        <v>76</v>
      </c>
      <c r="C46" s="5">
        <v>0</v>
      </c>
      <c r="D46" s="15"/>
      <c r="E46" s="5">
        <v>0</v>
      </c>
      <c r="F46"/>
    </row>
    <row r="47" spans="1:6" x14ac:dyDescent="0.2">
      <c r="B47" s="7" t="s">
        <v>47</v>
      </c>
      <c r="C47" s="5">
        <v>87.25</v>
      </c>
      <c r="D47" s="15"/>
      <c r="E47" s="5">
        <v>87.25</v>
      </c>
      <c r="F47"/>
    </row>
    <row r="48" spans="1:6" x14ac:dyDescent="0.2">
      <c r="B48" s="7" t="s">
        <v>48</v>
      </c>
      <c r="C48" s="5">
        <v>96.94</v>
      </c>
      <c r="D48" s="15"/>
      <c r="E48" s="5">
        <v>96.94</v>
      </c>
      <c r="F48"/>
    </row>
    <row r="49" spans="1:6" x14ac:dyDescent="0.2">
      <c r="B49" s="7" t="s">
        <v>31</v>
      </c>
      <c r="C49" s="6">
        <v>1550.08</v>
      </c>
      <c r="D49" s="15"/>
      <c r="E49" s="6">
        <v>5637.78</v>
      </c>
      <c r="F49"/>
    </row>
    <row r="50" spans="1:6" x14ac:dyDescent="0.2">
      <c r="D50" s="15"/>
      <c r="F50"/>
    </row>
    <row r="51" spans="1:6" x14ac:dyDescent="0.2">
      <c r="A51" s="3"/>
      <c r="B51" s="8" t="s">
        <v>60</v>
      </c>
      <c r="C51" s="4">
        <f>SUM(C29:C49)</f>
        <v>2329.2399999999998</v>
      </c>
      <c r="E51" s="4">
        <f>SUM(E29:E49)</f>
        <v>7362.25</v>
      </c>
    </row>
    <row r="52" spans="1:6" x14ac:dyDescent="0.2">
      <c r="A52" s="3"/>
      <c r="B52" s="8"/>
      <c r="C52" s="4"/>
    </row>
    <row r="53" spans="1:6" s="3" customFormat="1" x14ac:dyDescent="0.2">
      <c r="A53"/>
      <c r="B53" s="7"/>
      <c r="C53" s="5"/>
      <c r="E53" s="4"/>
      <c r="F53" s="16"/>
    </row>
    <row r="54" spans="1:6" x14ac:dyDescent="0.2">
      <c r="A54" s="3" t="s">
        <v>61</v>
      </c>
    </row>
    <row r="55" spans="1:6" x14ac:dyDescent="0.2">
      <c r="B55" s="7" t="s">
        <v>19</v>
      </c>
      <c r="C55" s="5">
        <v>2000</v>
      </c>
      <c r="E55" s="5">
        <v>6600</v>
      </c>
    </row>
    <row r="56" spans="1:6" x14ac:dyDescent="0.2">
      <c r="B56" s="7" t="s">
        <v>20</v>
      </c>
      <c r="C56" s="5">
        <v>12</v>
      </c>
      <c r="E56" s="5">
        <v>39.6</v>
      </c>
    </row>
    <row r="57" spans="1:6" x14ac:dyDescent="0.2">
      <c r="B57" s="7" t="s">
        <v>21</v>
      </c>
      <c r="C57" s="5">
        <v>73.78</v>
      </c>
      <c r="E57" s="5">
        <v>243.48</v>
      </c>
    </row>
    <row r="58" spans="1:6" x14ac:dyDescent="0.2">
      <c r="B58" s="7" t="s">
        <v>24</v>
      </c>
      <c r="C58" s="5">
        <v>0</v>
      </c>
      <c r="E58" s="5">
        <v>655</v>
      </c>
    </row>
    <row r="59" spans="1:6" x14ac:dyDescent="0.2">
      <c r="B59" s="7" t="s">
        <v>22</v>
      </c>
      <c r="C59" s="5">
        <v>124</v>
      </c>
      <c r="E59" s="5">
        <v>409.2</v>
      </c>
    </row>
    <row r="60" spans="1:6" x14ac:dyDescent="0.2">
      <c r="B60" s="7" t="s">
        <v>23</v>
      </c>
      <c r="C60" s="6">
        <v>29</v>
      </c>
      <c r="E60" s="6">
        <v>95.7</v>
      </c>
    </row>
    <row r="62" spans="1:6" s="3" customFormat="1" x14ac:dyDescent="0.2">
      <c r="B62" s="8" t="s">
        <v>62</v>
      </c>
      <c r="C62" s="4">
        <f>SUM(C55:C60)</f>
        <v>2238.7800000000002</v>
      </c>
      <c r="E62" s="4">
        <f>SUM(E55:E60)</f>
        <v>8042.98</v>
      </c>
      <c r="F62" s="16"/>
    </row>
    <row r="65" spans="1:6" x14ac:dyDescent="0.2">
      <c r="A65" s="3" t="s">
        <v>25</v>
      </c>
      <c r="B65" s="5"/>
    </row>
    <row r="66" spans="1:6" x14ac:dyDescent="0.2">
      <c r="B66" s="5" t="s">
        <v>26</v>
      </c>
      <c r="C66" s="5">
        <v>4215</v>
      </c>
      <c r="E66" s="5">
        <v>20615</v>
      </c>
    </row>
    <row r="67" spans="1:6" x14ac:dyDescent="0.2">
      <c r="B67" s="5" t="s">
        <v>64</v>
      </c>
      <c r="C67" s="5">
        <v>1000</v>
      </c>
      <c r="E67" s="5">
        <v>1000</v>
      </c>
    </row>
    <row r="68" spans="1:6" x14ac:dyDescent="0.2">
      <c r="B68" s="5" t="s">
        <v>63</v>
      </c>
      <c r="C68" s="5">
        <v>0</v>
      </c>
      <c r="E68" s="5">
        <v>0</v>
      </c>
    </row>
    <row r="69" spans="1:6" x14ac:dyDescent="0.2">
      <c r="B69" s="5" t="s">
        <v>65</v>
      </c>
      <c r="C69" s="5">
        <v>0</v>
      </c>
      <c r="E69" s="5">
        <v>0</v>
      </c>
    </row>
    <row r="70" spans="1:6" x14ac:dyDescent="0.2">
      <c r="B70" s="5" t="s">
        <v>66</v>
      </c>
      <c r="C70" s="5">
        <v>0</v>
      </c>
      <c r="E70" s="5">
        <v>0</v>
      </c>
    </row>
    <row r="71" spans="1:6" x14ac:dyDescent="0.2">
      <c r="B71" s="5" t="s">
        <v>77</v>
      </c>
      <c r="C71" s="5">
        <v>0</v>
      </c>
      <c r="E71" s="5">
        <v>0.01</v>
      </c>
    </row>
    <row r="72" spans="1:6" x14ac:dyDescent="0.2">
      <c r="B72" s="5"/>
    </row>
    <row r="73" spans="1:6" s="3" customFormat="1" x14ac:dyDescent="0.2">
      <c r="B73" s="4" t="s">
        <v>27</v>
      </c>
      <c r="C73" s="4">
        <f>SUM(C66:C71)</f>
        <v>5215</v>
      </c>
      <c r="E73" s="4">
        <f>SUM(E66:E71)</f>
        <v>21615.01</v>
      </c>
      <c r="F73" s="16"/>
    </row>
    <row r="74" spans="1:6" x14ac:dyDescent="0.2">
      <c r="B74" s="5"/>
    </row>
    <row r="75" spans="1:6" s="3" customFormat="1" x14ac:dyDescent="0.2">
      <c r="A75" s="3" t="s">
        <v>28</v>
      </c>
      <c r="B75" s="4"/>
      <c r="C75" s="4">
        <f>C73-SUM(C25+C51+C62)</f>
        <v>496.80000000000018</v>
      </c>
      <c r="E75" s="4">
        <f>E73-SUM(E25+E51+E62)</f>
        <v>4203.9299999999967</v>
      </c>
      <c r="F75" s="16"/>
    </row>
    <row r="86" spans="1:6" x14ac:dyDescent="0.2">
      <c r="E86"/>
      <c r="F86"/>
    </row>
    <row r="87" spans="1:6" x14ac:dyDescent="0.2">
      <c r="A87" s="3"/>
      <c r="B87" s="3"/>
      <c r="C87" s="3"/>
      <c r="E87"/>
      <c r="F87"/>
    </row>
  </sheetData>
  <mergeCells count="3">
    <mergeCell ref="A1:E1"/>
    <mergeCell ref="A2:E2"/>
    <mergeCell ref="A3:E3"/>
  </mergeCells>
  <phoneticPr fontId="4" type="noConversion"/>
  <pageMargins left="0.7" right="0.7" top="0.75" bottom="0.75" header="0.3" footer="0.3"/>
  <pageSetup orientation="portrait" horizontalDpi="0" verticalDpi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workbookViewId="0">
      <selection activeCell="A3" sqref="A3:E3"/>
    </sheetView>
  </sheetViews>
  <sheetFormatPr baseColWidth="10" defaultRowHeight="16" x14ac:dyDescent="0.2"/>
  <cols>
    <col min="1" max="1" width="2.83203125" customWidth="1"/>
    <col min="2" max="2" width="23.83203125" style="7" bestFit="1" customWidth="1"/>
    <col min="3" max="3" width="10.83203125" style="5"/>
    <col min="4" max="4" width="5.5" customWidth="1"/>
    <col min="5" max="5" width="11.33203125" style="5" bestFit="1" customWidth="1"/>
    <col min="6" max="6" width="10.83203125" style="15"/>
  </cols>
  <sheetData>
    <row r="1" spans="1:6" s="1" customFormat="1" ht="31" x14ac:dyDescent="0.35">
      <c r="A1" s="24" t="s">
        <v>0</v>
      </c>
      <c r="B1" s="24"/>
      <c r="C1" s="24"/>
      <c r="D1" s="24"/>
      <c r="E1" s="24"/>
      <c r="F1" s="13"/>
    </row>
    <row r="2" spans="1:6" s="2" customFormat="1" ht="24" x14ac:dyDescent="0.3">
      <c r="A2" s="25" t="s">
        <v>17</v>
      </c>
      <c r="B2" s="25"/>
      <c r="C2" s="25"/>
      <c r="D2" s="25"/>
      <c r="E2" s="25"/>
      <c r="F2" s="14"/>
    </row>
    <row r="3" spans="1:6" s="2" customFormat="1" ht="24" x14ac:dyDescent="0.3">
      <c r="A3" s="25" t="s">
        <v>82</v>
      </c>
      <c r="B3" s="25"/>
      <c r="C3" s="25"/>
      <c r="D3" s="25"/>
      <c r="E3" s="25"/>
      <c r="F3" s="14"/>
    </row>
    <row r="4" spans="1:6" s="22" customFormat="1" ht="19" x14ac:dyDescent="0.25">
      <c r="A4" s="19"/>
      <c r="B4" s="19"/>
      <c r="C4" s="19" t="s">
        <v>68</v>
      </c>
      <c r="D4" s="19"/>
      <c r="E4" s="20" t="s">
        <v>69</v>
      </c>
      <c r="F4" s="21"/>
    </row>
    <row r="5" spans="1:6" s="3" customFormat="1" x14ac:dyDescent="0.2">
      <c r="A5" s="3" t="s">
        <v>36</v>
      </c>
      <c r="B5" s="8"/>
      <c r="C5" s="4"/>
      <c r="E5" s="4"/>
    </row>
    <row r="6" spans="1:6" s="10" customFormat="1" x14ac:dyDescent="0.2">
      <c r="B6" s="10" t="s">
        <v>30</v>
      </c>
      <c r="C6" s="11">
        <v>0</v>
      </c>
      <c r="E6" s="11">
        <v>160.72999999999999</v>
      </c>
    </row>
    <row r="7" spans="1:6" s="10" customFormat="1" x14ac:dyDescent="0.2">
      <c r="B7" s="10" t="s">
        <v>37</v>
      </c>
      <c r="C7" s="11">
        <v>0</v>
      </c>
      <c r="E7" s="11">
        <v>0</v>
      </c>
    </row>
    <row r="8" spans="1:6" s="10" customFormat="1" x14ac:dyDescent="0.2">
      <c r="B8" s="12" t="s">
        <v>33</v>
      </c>
      <c r="C8" s="11">
        <v>0</v>
      </c>
      <c r="E8" s="11">
        <v>0</v>
      </c>
    </row>
    <row r="9" spans="1:6" s="10" customFormat="1" x14ac:dyDescent="0.2">
      <c r="B9" s="12" t="s">
        <v>38</v>
      </c>
      <c r="C9" s="11">
        <v>0</v>
      </c>
      <c r="E9" s="11">
        <v>0</v>
      </c>
    </row>
    <row r="10" spans="1:6" s="10" customFormat="1" x14ac:dyDescent="0.2">
      <c r="B10" s="12" t="s">
        <v>39</v>
      </c>
      <c r="C10" s="11">
        <v>5</v>
      </c>
      <c r="E10" s="11">
        <v>47.5</v>
      </c>
    </row>
    <row r="11" spans="1:6" s="10" customFormat="1" x14ac:dyDescent="0.2">
      <c r="B11" s="12" t="s">
        <v>40</v>
      </c>
      <c r="C11" s="11">
        <v>0</v>
      </c>
      <c r="E11" s="11">
        <v>0</v>
      </c>
    </row>
    <row r="12" spans="1:6" s="10" customFormat="1" x14ac:dyDescent="0.2">
      <c r="B12" s="12" t="s">
        <v>18</v>
      </c>
      <c r="C12" s="11">
        <v>0</v>
      </c>
      <c r="E12" s="11">
        <v>150</v>
      </c>
    </row>
    <row r="13" spans="1:6" x14ac:dyDescent="0.2">
      <c r="B13" s="7" t="s">
        <v>41</v>
      </c>
      <c r="C13" s="5">
        <v>0</v>
      </c>
      <c r="E13" s="5">
        <v>0</v>
      </c>
    </row>
    <row r="14" spans="1:6" x14ac:dyDescent="0.2">
      <c r="B14" s="7" t="s">
        <v>42</v>
      </c>
      <c r="C14" s="5">
        <v>0</v>
      </c>
      <c r="E14" s="5">
        <v>0</v>
      </c>
    </row>
    <row r="15" spans="1:6" x14ac:dyDescent="0.2">
      <c r="B15" s="7" t="s">
        <v>43</v>
      </c>
      <c r="C15" s="5">
        <v>0</v>
      </c>
      <c r="E15" s="5">
        <v>0</v>
      </c>
    </row>
    <row r="16" spans="1:6" x14ac:dyDescent="0.2">
      <c r="B16" s="7" t="s">
        <v>44</v>
      </c>
      <c r="C16" s="5">
        <v>0</v>
      </c>
      <c r="E16" s="5">
        <v>0</v>
      </c>
    </row>
    <row r="17" spans="1:6" x14ac:dyDescent="0.2">
      <c r="B17" s="7" t="s">
        <v>53</v>
      </c>
      <c r="C17" s="5">
        <v>0</v>
      </c>
      <c r="E17" s="5">
        <v>0</v>
      </c>
      <c r="F17"/>
    </row>
    <row r="18" spans="1:6" x14ac:dyDescent="0.2">
      <c r="B18" s="7" t="s">
        <v>46</v>
      </c>
      <c r="C18" s="5">
        <v>0</v>
      </c>
      <c r="E18" s="5">
        <v>0</v>
      </c>
      <c r="F18"/>
    </row>
    <row r="19" spans="1:6" x14ac:dyDescent="0.2">
      <c r="B19" s="7" t="s">
        <v>47</v>
      </c>
      <c r="C19" s="5">
        <v>0</v>
      </c>
      <c r="E19" s="5">
        <v>46.21</v>
      </c>
      <c r="F19"/>
    </row>
    <row r="20" spans="1:6" x14ac:dyDescent="0.2">
      <c r="B20" s="7" t="s">
        <v>48</v>
      </c>
      <c r="C20" s="5">
        <v>0</v>
      </c>
      <c r="E20" s="5">
        <v>0</v>
      </c>
      <c r="F20"/>
    </row>
    <row r="21" spans="1:6" x14ac:dyDescent="0.2">
      <c r="B21" s="7" t="s">
        <v>49</v>
      </c>
      <c r="C21" s="5">
        <v>0</v>
      </c>
      <c r="E21" s="5">
        <v>0</v>
      </c>
      <c r="F21"/>
    </row>
    <row r="22" spans="1:6" x14ac:dyDescent="0.2">
      <c r="B22" s="7" t="s">
        <v>31</v>
      </c>
      <c r="C22" s="5">
        <v>0</v>
      </c>
      <c r="E22" s="5">
        <v>1331.12</v>
      </c>
      <c r="F22"/>
    </row>
    <row r="23" spans="1:6" x14ac:dyDescent="0.2">
      <c r="B23" s="7" t="s">
        <v>50</v>
      </c>
      <c r="C23" s="6">
        <v>46.84</v>
      </c>
      <c r="E23" s="6">
        <v>322.13</v>
      </c>
      <c r="F23"/>
    </row>
    <row r="24" spans="1:6" x14ac:dyDescent="0.2">
      <c r="F24"/>
    </row>
    <row r="25" spans="1:6" x14ac:dyDescent="0.2">
      <c r="A25" s="3"/>
      <c r="B25" s="8" t="s">
        <v>51</v>
      </c>
      <c r="C25" s="4">
        <f>SUM(C6:C23)</f>
        <v>51.84</v>
      </c>
      <c r="E25" s="4">
        <f>SUM(E6:E23)</f>
        <v>2057.69</v>
      </c>
      <c r="F25"/>
    </row>
    <row r="26" spans="1:6" x14ac:dyDescent="0.2">
      <c r="A26" s="3"/>
      <c r="B26" s="8"/>
      <c r="C26" s="4"/>
      <c r="F26"/>
    </row>
    <row r="27" spans="1:6" x14ac:dyDescent="0.2">
      <c r="F27"/>
    </row>
    <row r="28" spans="1:6" x14ac:dyDescent="0.2">
      <c r="A28" s="3" t="s">
        <v>52</v>
      </c>
      <c r="B28" s="4"/>
      <c r="C28" s="4"/>
      <c r="F28"/>
    </row>
    <row r="29" spans="1:6" x14ac:dyDescent="0.2">
      <c r="A29" s="10"/>
      <c r="B29" s="10" t="s">
        <v>30</v>
      </c>
      <c r="C29" s="11">
        <v>0</v>
      </c>
      <c r="D29" s="16"/>
      <c r="E29" s="5">
        <v>65</v>
      </c>
      <c r="F29"/>
    </row>
    <row r="30" spans="1:6" x14ac:dyDescent="0.2">
      <c r="A30" s="10"/>
      <c r="B30" s="10" t="s">
        <v>37</v>
      </c>
      <c r="C30" s="11">
        <v>0</v>
      </c>
      <c r="D30" s="17"/>
      <c r="E30" s="5">
        <v>183</v>
      </c>
      <c r="F30"/>
    </row>
    <row r="31" spans="1:6" x14ac:dyDescent="0.2">
      <c r="A31" s="10"/>
      <c r="B31" s="12" t="s">
        <v>33</v>
      </c>
      <c r="C31" s="11">
        <v>0</v>
      </c>
      <c r="D31" s="17"/>
      <c r="E31" s="5">
        <v>0</v>
      </c>
      <c r="F31"/>
    </row>
    <row r="32" spans="1:6" x14ac:dyDescent="0.2">
      <c r="A32" s="10"/>
      <c r="B32" s="12" t="s">
        <v>38</v>
      </c>
      <c r="C32" s="11">
        <v>0</v>
      </c>
      <c r="D32" s="17"/>
      <c r="E32" s="5">
        <v>0</v>
      </c>
      <c r="F32"/>
    </row>
    <row r="33" spans="1:6" x14ac:dyDescent="0.2">
      <c r="A33" s="10"/>
      <c r="B33" s="12" t="s">
        <v>39</v>
      </c>
      <c r="C33" s="11">
        <v>0</v>
      </c>
      <c r="D33" s="17"/>
      <c r="E33" s="5">
        <v>0</v>
      </c>
      <c r="F33"/>
    </row>
    <row r="34" spans="1:6" x14ac:dyDescent="0.2">
      <c r="A34" s="10"/>
      <c r="B34" s="12" t="s">
        <v>40</v>
      </c>
      <c r="C34" s="11">
        <v>0</v>
      </c>
      <c r="D34" s="17"/>
      <c r="E34" s="5">
        <v>0</v>
      </c>
      <c r="F34"/>
    </row>
    <row r="35" spans="1:6" x14ac:dyDescent="0.2">
      <c r="A35" s="10"/>
      <c r="B35" s="7" t="s">
        <v>42</v>
      </c>
      <c r="C35" s="5">
        <v>0</v>
      </c>
      <c r="D35" s="17"/>
      <c r="E35" s="5">
        <v>0</v>
      </c>
      <c r="F35"/>
    </row>
    <row r="36" spans="1:6" x14ac:dyDescent="0.2">
      <c r="B36" s="7" t="s">
        <v>43</v>
      </c>
      <c r="C36" s="11">
        <v>0</v>
      </c>
      <c r="D36" s="15"/>
      <c r="E36" s="5">
        <v>0</v>
      </c>
      <c r="F36"/>
    </row>
    <row r="37" spans="1:6" x14ac:dyDescent="0.2">
      <c r="B37" s="7" t="s">
        <v>44</v>
      </c>
      <c r="C37" s="5">
        <v>0</v>
      </c>
      <c r="D37" s="15"/>
      <c r="E37" s="5">
        <v>0</v>
      </c>
      <c r="F37"/>
    </row>
    <row r="38" spans="1:6" x14ac:dyDescent="0.2">
      <c r="B38" s="7" t="s">
        <v>54</v>
      </c>
      <c r="C38" s="5">
        <v>277.44</v>
      </c>
      <c r="D38" s="15"/>
      <c r="E38" s="5">
        <v>547</v>
      </c>
      <c r="F38"/>
    </row>
    <row r="39" spans="1:6" x14ac:dyDescent="0.2">
      <c r="B39" s="7" t="s">
        <v>55</v>
      </c>
      <c r="C39" s="5">
        <v>0</v>
      </c>
      <c r="D39" s="15"/>
      <c r="E39" s="5">
        <v>0</v>
      </c>
      <c r="F39"/>
    </row>
    <row r="40" spans="1:6" x14ac:dyDescent="0.2">
      <c r="B40" s="7" t="s">
        <v>56</v>
      </c>
      <c r="C40" s="5">
        <v>0</v>
      </c>
      <c r="D40" s="15"/>
      <c r="E40" s="5">
        <v>0</v>
      </c>
      <c r="F40"/>
    </row>
    <row r="41" spans="1:6" x14ac:dyDescent="0.2">
      <c r="A41" s="3" t="s">
        <v>70</v>
      </c>
      <c r="B41" s="4"/>
      <c r="C41" s="4"/>
      <c r="F41"/>
    </row>
    <row r="42" spans="1:6" x14ac:dyDescent="0.2">
      <c r="B42" s="7" t="s">
        <v>57</v>
      </c>
      <c r="C42" s="5">
        <v>0</v>
      </c>
      <c r="D42" s="15"/>
      <c r="E42" s="5">
        <v>0</v>
      </c>
      <c r="F42"/>
    </row>
    <row r="43" spans="1:6" x14ac:dyDescent="0.2">
      <c r="B43" s="7" t="s">
        <v>58</v>
      </c>
      <c r="C43" s="5">
        <v>0</v>
      </c>
      <c r="D43" s="15"/>
      <c r="E43" s="5">
        <v>0</v>
      </c>
      <c r="F43"/>
    </row>
    <row r="44" spans="1:6" x14ac:dyDescent="0.2">
      <c r="B44" s="7" t="s">
        <v>45</v>
      </c>
      <c r="C44" s="5">
        <v>0</v>
      </c>
      <c r="D44" s="15"/>
      <c r="E44" s="5">
        <v>0</v>
      </c>
      <c r="F44"/>
    </row>
    <row r="45" spans="1:6" x14ac:dyDescent="0.2">
      <c r="B45" s="7" t="s">
        <v>46</v>
      </c>
      <c r="C45" s="5">
        <v>86.77</v>
      </c>
      <c r="D45" s="15"/>
      <c r="E45" s="5">
        <v>1109.49</v>
      </c>
      <c r="F45"/>
    </row>
    <row r="46" spans="1:6" x14ac:dyDescent="0.2">
      <c r="B46" s="7" t="s">
        <v>59</v>
      </c>
      <c r="C46" s="5">
        <v>0</v>
      </c>
      <c r="D46" s="15"/>
      <c r="E46" s="5">
        <v>0</v>
      </c>
      <c r="F46"/>
    </row>
    <row r="47" spans="1:6" x14ac:dyDescent="0.2">
      <c r="B47" s="7" t="s">
        <v>47</v>
      </c>
      <c r="C47" s="5">
        <v>0</v>
      </c>
      <c r="D47" s="15"/>
      <c r="E47" s="5">
        <v>87.25</v>
      </c>
      <c r="F47"/>
    </row>
    <row r="48" spans="1:6" x14ac:dyDescent="0.2">
      <c r="B48" s="7" t="s">
        <v>48</v>
      </c>
      <c r="C48" s="5">
        <v>37.299999999999997</v>
      </c>
      <c r="D48" s="15"/>
      <c r="E48" s="5">
        <v>134.24</v>
      </c>
      <c r="F48"/>
    </row>
    <row r="49" spans="1:6" x14ac:dyDescent="0.2">
      <c r="B49" s="7" t="s">
        <v>31</v>
      </c>
      <c r="C49" s="6">
        <v>908.32</v>
      </c>
      <c r="D49" s="15"/>
      <c r="E49" s="6">
        <v>6546.1</v>
      </c>
      <c r="F49"/>
    </row>
    <row r="50" spans="1:6" x14ac:dyDescent="0.2">
      <c r="D50" s="15"/>
      <c r="F50"/>
    </row>
    <row r="51" spans="1:6" x14ac:dyDescent="0.2">
      <c r="A51" s="3"/>
      <c r="B51" s="8" t="s">
        <v>60</v>
      </c>
      <c r="C51" s="4">
        <f>SUM(C29:C49)</f>
        <v>1309.83</v>
      </c>
      <c r="E51" s="4">
        <f>SUM(E29:E49)</f>
        <v>8672.08</v>
      </c>
    </row>
    <row r="52" spans="1:6" x14ac:dyDescent="0.2">
      <c r="A52" s="3"/>
      <c r="B52" s="8"/>
      <c r="C52" s="4"/>
    </row>
    <row r="53" spans="1:6" s="3" customFormat="1" x14ac:dyDescent="0.2">
      <c r="A53"/>
      <c r="B53" s="7"/>
      <c r="C53" s="5"/>
      <c r="E53" s="4"/>
      <c r="F53" s="16"/>
    </row>
    <row r="54" spans="1:6" x14ac:dyDescent="0.2">
      <c r="A54" s="3" t="s">
        <v>61</v>
      </c>
    </row>
    <row r="55" spans="1:6" x14ac:dyDescent="0.2">
      <c r="B55" s="7" t="s">
        <v>93</v>
      </c>
      <c r="C55" s="5">
        <v>200</v>
      </c>
      <c r="E55" s="5">
        <v>200</v>
      </c>
    </row>
    <row r="56" spans="1:6" x14ac:dyDescent="0.2">
      <c r="B56" s="7" t="s">
        <v>19</v>
      </c>
      <c r="C56" s="5">
        <v>2000</v>
      </c>
      <c r="E56" s="5">
        <v>8600</v>
      </c>
    </row>
    <row r="57" spans="1:6" x14ac:dyDescent="0.2">
      <c r="B57" s="7" t="s">
        <v>20</v>
      </c>
      <c r="C57" s="5">
        <v>12</v>
      </c>
      <c r="E57" s="5">
        <v>51.6</v>
      </c>
    </row>
    <row r="58" spans="1:6" x14ac:dyDescent="0.2">
      <c r="B58" s="7" t="s">
        <v>21</v>
      </c>
      <c r="C58" s="5">
        <v>73.78</v>
      </c>
      <c r="E58" s="5">
        <v>317.76</v>
      </c>
    </row>
    <row r="59" spans="1:6" x14ac:dyDescent="0.2">
      <c r="B59" s="7" t="s">
        <v>24</v>
      </c>
      <c r="C59" s="5">
        <v>0</v>
      </c>
      <c r="E59" s="5">
        <v>655</v>
      </c>
    </row>
    <row r="60" spans="1:6" x14ac:dyDescent="0.2">
      <c r="B60" s="7" t="s">
        <v>22</v>
      </c>
      <c r="C60" s="5">
        <v>124</v>
      </c>
      <c r="E60" s="5">
        <v>533.20000000000005</v>
      </c>
    </row>
    <row r="61" spans="1:6" x14ac:dyDescent="0.2">
      <c r="B61" s="7" t="s">
        <v>23</v>
      </c>
      <c r="C61" s="6">
        <v>29</v>
      </c>
      <c r="E61" s="6">
        <v>124.7</v>
      </c>
    </row>
    <row r="62" spans="1:6" s="3" customFormat="1" x14ac:dyDescent="0.2">
      <c r="B62" s="8" t="s">
        <v>62</v>
      </c>
      <c r="C62" s="4">
        <f>SUM(C55:C61)</f>
        <v>2438.7800000000002</v>
      </c>
      <c r="E62" s="4">
        <f>SUM(E56:E61)</f>
        <v>10282.260000000002</v>
      </c>
      <c r="F62" s="16"/>
    </row>
    <row r="65" spans="1:6" x14ac:dyDescent="0.2">
      <c r="A65" s="3" t="s">
        <v>25</v>
      </c>
      <c r="B65" s="5"/>
    </row>
    <row r="66" spans="1:6" x14ac:dyDescent="0.2">
      <c r="B66" s="5" t="s">
        <v>26</v>
      </c>
      <c r="C66" s="5">
        <v>2185</v>
      </c>
      <c r="E66" s="5">
        <v>22800</v>
      </c>
    </row>
    <row r="67" spans="1:6" x14ac:dyDescent="0.2">
      <c r="B67" s="5" t="s">
        <v>64</v>
      </c>
      <c r="C67" s="5">
        <v>1000</v>
      </c>
      <c r="E67" s="5">
        <v>2000</v>
      </c>
    </row>
    <row r="68" spans="1:6" x14ac:dyDescent="0.2">
      <c r="B68" s="5" t="s">
        <v>63</v>
      </c>
      <c r="C68" s="5">
        <v>0</v>
      </c>
      <c r="E68" s="5">
        <v>0</v>
      </c>
    </row>
    <row r="69" spans="1:6" x14ac:dyDescent="0.2">
      <c r="B69" s="5" t="s">
        <v>65</v>
      </c>
      <c r="C69" s="5">
        <v>0</v>
      </c>
      <c r="E69" s="5">
        <v>0</v>
      </c>
    </row>
    <row r="70" spans="1:6" x14ac:dyDescent="0.2">
      <c r="B70" s="5" t="s">
        <v>66</v>
      </c>
      <c r="C70" s="5">
        <v>0</v>
      </c>
      <c r="E70" s="5">
        <v>0</v>
      </c>
    </row>
    <row r="71" spans="1:6" x14ac:dyDescent="0.2">
      <c r="B71" s="5" t="s">
        <v>77</v>
      </c>
      <c r="C71" s="5">
        <v>0</v>
      </c>
      <c r="E71" s="5">
        <v>0.01</v>
      </c>
    </row>
    <row r="72" spans="1:6" x14ac:dyDescent="0.2">
      <c r="B72" s="5"/>
    </row>
    <row r="73" spans="1:6" s="3" customFormat="1" x14ac:dyDescent="0.2">
      <c r="B73" s="4" t="s">
        <v>27</v>
      </c>
      <c r="C73" s="4">
        <f>SUM(C66:C71)</f>
        <v>3185</v>
      </c>
      <c r="E73" s="4">
        <f>SUM(E66:E71)</f>
        <v>24800.01</v>
      </c>
      <c r="F73" s="16"/>
    </row>
    <row r="74" spans="1:6" x14ac:dyDescent="0.2">
      <c r="B74" s="5"/>
    </row>
    <row r="75" spans="1:6" s="3" customFormat="1" x14ac:dyDescent="0.2">
      <c r="A75" s="3" t="s">
        <v>28</v>
      </c>
      <c r="B75" s="4"/>
      <c r="C75" s="4">
        <f>C73-SUM(C25+C51+C62)</f>
        <v>-615.44999999999982</v>
      </c>
      <c r="E75" s="4">
        <f>E73-SUM(E25+E51+E62)</f>
        <v>3787.9799999999959</v>
      </c>
      <c r="F75" s="16"/>
    </row>
    <row r="86" spans="1:6" x14ac:dyDescent="0.2">
      <c r="E86"/>
      <c r="F86"/>
    </row>
    <row r="87" spans="1:6" x14ac:dyDescent="0.2">
      <c r="A87" s="3"/>
      <c r="B87" s="3"/>
      <c r="C87" s="3"/>
      <c r="E87"/>
      <c r="F87"/>
    </row>
  </sheetData>
  <mergeCells count="3">
    <mergeCell ref="A1:E1"/>
    <mergeCell ref="A2:E2"/>
    <mergeCell ref="A3:E3"/>
  </mergeCells>
  <phoneticPr fontId="4" type="noConversion"/>
  <pageMargins left="0.7" right="0.7" top="0.75" bottom="0.75" header="0.3" footer="0.3"/>
  <pageSetup orientation="portrait" horizontalDpi="0" verticalDpi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workbookViewId="0">
      <selection activeCell="A3" sqref="A3:E3"/>
    </sheetView>
  </sheetViews>
  <sheetFormatPr baseColWidth="10" defaultRowHeight="16" x14ac:dyDescent="0.2"/>
  <cols>
    <col min="1" max="1" width="2.83203125" customWidth="1"/>
    <col min="2" max="2" width="23.83203125" style="7" bestFit="1" customWidth="1"/>
    <col min="3" max="3" width="10.83203125" style="5"/>
    <col min="4" max="4" width="5.5" customWidth="1"/>
    <col min="5" max="5" width="11.33203125" style="5" bestFit="1" customWidth="1"/>
    <col min="6" max="6" width="10.83203125" style="15"/>
  </cols>
  <sheetData>
    <row r="1" spans="1:6" s="1" customFormat="1" ht="31" x14ac:dyDescent="0.35">
      <c r="A1" s="24" t="s">
        <v>0</v>
      </c>
      <c r="B1" s="24"/>
      <c r="C1" s="24"/>
      <c r="D1" s="24"/>
      <c r="E1" s="24"/>
      <c r="F1" s="13"/>
    </row>
    <row r="2" spans="1:6" s="2" customFormat="1" ht="24" x14ac:dyDescent="0.3">
      <c r="A2" s="25" t="s">
        <v>17</v>
      </c>
      <c r="B2" s="25"/>
      <c r="C2" s="25"/>
      <c r="D2" s="25"/>
      <c r="E2" s="25"/>
      <c r="F2" s="14"/>
    </row>
    <row r="3" spans="1:6" s="2" customFormat="1" ht="24" x14ac:dyDescent="0.3">
      <c r="A3" s="25" t="s">
        <v>83</v>
      </c>
      <c r="B3" s="25"/>
      <c r="C3" s="25"/>
      <c r="D3" s="25"/>
      <c r="E3" s="25"/>
      <c r="F3" s="14"/>
    </row>
    <row r="4" spans="1:6" s="22" customFormat="1" ht="19" x14ac:dyDescent="0.25">
      <c r="A4" s="19"/>
      <c r="B4" s="19"/>
      <c r="C4" s="19" t="s">
        <v>68</v>
      </c>
      <c r="D4" s="19"/>
      <c r="E4" s="20" t="s">
        <v>69</v>
      </c>
      <c r="F4" s="21"/>
    </row>
    <row r="5" spans="1:6" s="3" customFormat="1" x14ac:dyDescent="0.2">
      <c r="A5" s="3" t="s">
        <v>36</v>
      </c>
      <c r="B5" s="8"/>
      <c r="C5" s="4"/>
      <c r="E5" s="4"/>
    </row>
    <row r="6" spans="1:6" s="10" customFormat="1" x14ac:dyDescent="0.2">
      <c r="B6" s="10" t="s">
        <v>30</v>
      </c>
      <c r="C6" s="11">
        <v>0</v>
      </c>
      <c r="E6" s="11">
        <v>160.72999999999999</v>
      </c>
    </row>
    <row r="7" spans="1:6" s="10" customFormat="1" x14ac:dyDescent="0.2">
      <c r="B7" s="10" t="s">
        <v>37</v>
      </c>
      <c r="C7" s="11">
        <v>0</v>
      </c>
      <c r="E7" s="11">
        <v>0</v>
      </c>
    </row>
    <row r="8" spans="1:6" s="10" customFormat="1" x14ac:dyDescent="0.2">
      <c r="B8" s="12" t="s">
        <v>33</v>
      </c>
      <c r="C8" s="11">
        <v>0</v>
      </c>
      <c r="E8" s="11">
        <v>0</v>
      </c>
    </row>
    <row r="9" spans="1:6" s="10" customFormat="1" x14ac:dyDescent="0.2">
      <c r="B9" s="12" t="s">
        <v>38</v>
      </c>
      <c r="C9" s="11">
        <v>0</v>
      </c>
      <c r="E9" s="11">
        <v>0</v>
      </c>
    </row>
    <row r="10" spans="1:6" s="10" customFormat="1" x14ac:dyDescent="0.2">
      <c r="B10" s="12" t="s">
        <v>39</v>
      </c>
      <c r="C10" s="11">
        <v>5</v>
      </c>
      <c r="E10" s="11">
        <v>52.5</v>
      </c>
    </row>
    <row r="11" spans="1:6" s="10" customFormat="1" x14ac:dyDescent="0.2">
      <c r="B11" s="12" t="s">
        <v>40</v>
      </c>
      <c r="C11" s="11">
        <v>0</v>
      </c>
      <c r="E11" s="11">
        <v>0</v>
      </c>
    </row>
    <row r="12" spans="1:6" s="10" customFormat="1" x14ac:dyDescent="0.2">
      <c r="B12" s="12" t="s">
        <v>18</v>
      </c>
      <c r="C12" s="11">
        <v>0</v>
      </c>
      <c r="E12" s="11">
        <v>150</v>
      </c>
    </row>
    <row r="13" spans="1:6" x14ac:dyDescent="0.2">
      <c r="B13" s="7" t="s">
        <v>41</v>
      </c>
      <c r="C13" s="5">
        <v>0</v>
      </c>
      <c r="E13" s="5">
        <v>0</v>
      </c>
    </row>
    <row r="14" spans="1:6" x14ac:dyDescent="0.2">
      <c r="B14" s="7" t="s">
        <v>42</v>
      </c>
      <c r="C14" s="5">
        <v>0</v>
      </c>
      <c r="E14" s="5">
        <v>0</v>
      </c>
    </row>
    <row r="15" spans="1:6" x14ac:dyDescent="0.2">
      <c r="B15" s="7" t="s">
        <v>43</v>
      </c>
      <c r="C15" s="5">
        <v>0</v>
      </c>
      <c r="E15" s="5">
        <v>0</v>
      </c>
    </row>
    <row r="16" spans="1:6" x14ac:dyDescent="0.2">
      <c r="B16" s="7" t="s">
        <v>44</v>
      </c>
      <c r="C16" s="5">
        <v>0</v>
      </c>
      <c r="E16" s="5">
        <v>0</v>
      </c>
    </row>
    <row r="17" spans="1:6" x14ac:dyDescent="0.2">
      <c r="B17" s="7" t="s">
        <v>53</v>
      </c>
      <c r="C17" s="5">
        <v>0</v>
      </c>
      <c r="E17" s="5">
        <v>0</v>
      </c>
      <c r="F17"/>
    </row>
    <row r="18" spans="1:6" x14ac:dyDescent="0.2">
      <c r="B18" s="7" t="s">
        <v>46</v>
      </c>
      <c r="C18" s="5">
        <v>0</v>
      </c>
      <c r="E18" s="5">
        <v>0</v>
      </c>
      <c r="F18"/>
    </row>
    <row r="19" spans="1:6" x14ac:dyDescent="0.2">
      <c r="B19" s="7" t="s">
        <v>47</v>
      </c>
      <c r="C19" s="5">
        <v>0</v>
      </c>
      <c r="E19" s="5">
        <v>46.21</v>
      </c>
      <c r="F19"/>
    </row>
    <row r="20" spans="1:6" x14ac:dyDescent="0.2">
      <c r="B20" s="7" t="s">
        <v>48</v>
      </c>
      <c r="C20" s="5">
        <v>0</v>
      </c>
      <c r="E20" s="5">
        <v>0</v>
      </c>
      <c r="F20"/>
    </row>
    <row r="21" spans="1:6" x14ac:dyDescent="0.2">
      <c r="B21" s="7" t="s">
        <v>49</v>
      </c>
      <c r="C21" s="5">
        <v>0</v>
      </c>
      <c r="E21" s="5">
        <v>0</v>
      </c>
      <c r="F21"/>
    </row>
    <row r="22" spans="1:6" x14ac:dyDescent="0.2">
      <c r="B22" s="7" t="s">
        <v>31</v>
      </c>
      <c r="C22" s="5">
        <v>0</v>
      </c>
      <c r="E22" s="5">
        <v>1331.12</v>
      </c>
      <c r="F22"/>
    </row>
    <row r="23" spans="1:6" x14ac:dyDescent="0.2">
      <c r="B23" s="7" t="s">
        <v>50</v>
      </c>
      <c r="C23" s="6">
        <v>20.29</v>
      </c>
      <c r="E23" s="6">
        <v>342.42</v>
      </c>
      <c r="F23"/>
    </row>
    <row r="24" spans="1:6" x14ac:dyDescent="0.2">
      <c r="F24"/>
    </row>
    <row r="25" spans="1:6" x14ac:dyDescent="0.2">
      <c r="A25" s="3"/>
      <c r="B25" s="8" t="s">
        <v>51</v>
      </c>
      <c r="C25" s="4">
        <f>SUM(C6:C23)</f>
        <v>25.29</v>
      </c>
      <c r="E25" s="4">
        <f>SUM(E6:E23)</f>
        <v>2082.98</v>
      </c>
      <c r="F25"/>
    </row>
    <row r="26" spans="1:6" x14ac:dyDescent="0.2">
      <c r="A26" s="3"/>
      <c r="B26" s="8"/>
      <c r="C26" s="4"/>
      <c r="F26"/>
    </row>
    <row r="27" spans="1:6" x14ac:dyDescent="0.2">
      <c r="F27"/>
    </row>
    <row r="28" spans="1:6" x14ac:dyDescent="0.2">
      <c r="A28" s="3" t="s">
        <v>52</v>
      </c>
      <c r="B28" s="4"/>
      <c r="C28" s="4"/>
      <c r="F28"/>
    </row>
    <row r="29" spans="1:6" x14ac:dyDescent="0.2">
      <c r="A29" s="10"/>
      <c r="B29" s="10" t="s">
        <v>30</v>
      </c>
      <c r="C29" s="11">
        <v>0</v>
      </c>
      <c r="D29" s="16"/>
      <c r="E29" s="5">
        <v>65</v>
      </c>
      <c r="F29"/>
    </row>
    <row r="30" spans="1:6" x14ac:dyDescent="0.2">
      <c r="A30" s="10"/>
      <c r="B30" s="10" t="s">
        <v>37</v>
      </c>
      <c r="C30" s="11">
        <v>0</v>
      </c>
      <c r="D30" s="17"/>
      <c r="E30" s="5">
        <v>183</v>
      </c>
      <c r="F30"/>
    </row>
    <row r="31" spans="1:6" x14ac:dyDescent="0.2">
      <c r="A31" s="10"/>
      <c r="B31" s="12" t="s">
        <v>33</v>
      </c>
      <c r="C31" s="11">
        <v>0</v>
      </c>
      <c r="D31" s="17"/>
      <c r="E31" s="5">
        <v>0</v>
      </c>
      <c r="F31"/>
    </row>
    <row r="32" spans="1:6" x14ac:dyDescent="0.2">
      <c r="A32" s="10"/>
      <c r="B32" s="12" t="s">
        <v>38</v>
      </c>
      <c r="C32" s="11">
        <v>0</v>
      </c>
      <c r="D32" s="17"/>
      <c r="E32" s="5">
        <v>0</v>
      </c>
      <c r="F32"/>
    </row>
    <row r="33" spans="1:6" x14ac:dyDescent="0.2">
      <c r="A33" s="10"/>
      <c r="B33" s="12" t="s">
        <v>39</v>
      </c>
      <c r="C33" s="11">
        <v>0</v>
      </c>
      <c r="D33" s="17"/>
      <c r="E33" s="5">
        <v>0</v>
      </c>
      <c r="F33"/>
    </row>
    <row r="34" spans="1:6" x14ac:dyDescent="0.2">
      <c r="A34" s="10"/>
      <c r="B34" s="12" t="s">
        <v>40</v>
      </c>
      <c r="C34" s="11">
        <v>0</v>
      </c>
      <c r="D34" s="17"/>
      <c r="E34" s="5">
        <v>0</v>
      </c>
      <c r="F34"/>
    </row>
    <row r="35" spans="1:6" x14ac:dyDescent="0.2">
      <c r="A35" s="10"/>
      <c r="B35" s="7" t="s">
        <v>42</v>
      </c>
      <c r="C35" s="5">
        <v>0</v>
      </c>
      <c r="D35" s="17"/>
      <c r="E35" s="5">
        <v>0</v>
      </c>
      <c r="F35"/>
    </row>
    <row r="36" spans="1:6" x14ac:dyDescent="0.2">
      <c r="B36" s="7" t="s">
        <v>43</v>
      </c>
      <c r="C36" s="11">
        <v>0</v>
      </c>
      <c r="D36" s="15"/>
      <c r="E36" s="5">
        <v>0</v>
      </c>
      <c r="F36"/>
    </row>
    <row r="37" spans="1:6" x14ac:dyDescent="0.2">
      <c r="B37" s="7" t="s">
        <v>44</v>
      </c>
      <c r="C37" s="5">
        <v>0</v>
      </c>
      <c r="D37" s="15"/>
      <c r="E37" s="5">
        <v>0</v>
      </c>
      <c r="F37"/>
    </row>
    <row r="38" spans="1:6" x14ac:dyDescent="0.2">
      <c r="B38" s="7" t="s">
        <v>54</v>
      </c>
      <c r="C38" s="5">
        <v>73.11</v>
      </c>
      <c r="D38" s="15"/>
      <c r="E38" s="5">
        <v>342.67</v>
      </c>
      <c r="F38"/>
    </row>
    <row r="39" spans="1:6" x14ac:dyDescent="0.2">
      <c r="B39" s="7" t="s">
        <v>55</v>
      </c>
      <c r="C39" s="5">
        <v>0</v>
      </c>
      <c r="D39" s="15"/>
      <c r="F39"/>
    </row>
    <row r="40" spans="1:6" x14ac:dyDescent="0.2">
      <c r="B40" s="7" t="s">
        <v>56</v>
      </c>
      <c r="C40" s="5">
        <v>0</v>
      </c>
      <c r="D40" s="15"/>
      <c r="E40" s="5">
        <v>0</v>
      </c>
      <c r="F40"/>
    </row>
    <row r="41" spans="1:6" x14ac:dyDescent="0.2">
      <c r="A41" s="3" t="s">
        <v>70</v>
      </c>
      <c r="B41" s="4"/>
      <c r="C41" s="4"/>
      <c r="F41"/>
    </row>
    <row r="42" spans="1:6" x14ac:dyDescent="0.2">
      <c r="B42" s="7" t="s">
        <v>57</v>
      </c>
      <c r="C42" s="5">
        <v>0</v>
      </c>
      <c r="D42" s="15"/>
      <c r="E42" s="5">
        <v>0</v>
      </c>
      <c r="F42"/>
    </row>
    <row r="43" spans="1:6" x14ac:dyDescent="0.2">
      <c r="B43" s="7" t="s">
        <v>58</v>
      </c>
      <c r="C43" s="5">
        <v>0</v>
      </c>
      <c r="D43" s="15"/>
      <c r="E43" s="5">
        <v>0</v>
      </c>
      <c r="F43"/>
    </row>
    <row r="44" spans="1:6" x14ac:dyDescent="0.2">
      <c r="B44" s="7" t="s">
        <v>45</v>
      </c>
      <c r="C44" s="5">
        <v>0</v>
      </c>
      <c r="D44" s="15"/>
      <c r="E44" s="5">
        <v>0</v>
      </c>
      <c r="F44"/>
    </row>
    <row r="45" spans="1:6" x14ac:dyDescent="0.2">
      <c r="B45" s="7" t="s">
        <v>46</v>
      </c>
      <c r="C45" s="5">
        <v>0</v>
      </c>
      <c r="D45" s="15"/>
      <c r="E45" s="5">
        <v>1109.49</v>
      </c>
      <c r="F45"/>
    </row>
    <row r="46" spans="1:6" x14ac:dyDescent="0.2">
      <c r="B46" s="7" t="s">
        <v>59</v>
      </c>
      <c r="C46" s="5">
        <v>20.88</v>
      </c>
      <c r="D46" s="15"/>
      <c r="E46" s="5">
        <v>20.88</v>
      </c>
      <c r="F46"/>
    </row>
    <row r="47" spans="1:6" x14ac:dyDescent="0.2">
      <c r="B47" s="7" t="s">
        <v>47</v>
      </c>
      <c r="C47" s="5">
        <v>8.34</v>
      </c>
      <c r="D47" s="15"/>
      <c r="E47" s="5">
        <v>95.59</v>
      </c>
      <c r="F47"/>
    </row>
    <row r="48" spans="1:6" x14ac:dyDescent="0.2">
      <c r="B48" s="7" t="s">
        <v>48</v>
      </c>
      <c r="C48" s="5">
        <v>0</v>
      </c>
      <c r="D48" s="15"/>
      <c r="E48" s="5">
        <v>134.24</v>
      </c>
      <c r="F48"/>
    </row>
    <row r="49" spans="1:6" x14ac:dyDescent="0.2">
      <c r="B49" s="7" t="s">
        <v>31</v>
      </c>
      <c r="C49" s="6">
        <v>888.72</v>
      </c>
      <c r="D49" s="15"/>
      <c r="E49" s="6">
        <v>7434.82</v>
      </c>
      <c r="F49"/>
    </row>
    <row r="50" spans="1:6" x14ac:dyDescent="0.2">
      <c r="D50" s="15"/>
      <c r="F50"/>
    </row>
    <row r="51" spans="1:6" x14ac:dyDescent="0.2">
      <c r="A51" s="3"/>
      <c r="B51" s="8" t="s">
        <v>60</v>
      </c>
      <c r="C51" s="4">
        <f>SUM(C29:C49)</f>
        <v>991.05000000000007</v>
      </c>
      <c r="E51" s="4">
        <f>SUM(E29:E49)</f>
        <v>9385.69</v>
      </c>
    </row>
    <row r="52" spans="1:6" x14ac:dyDescent="0.2">
      <c r="A52" s="3"/>
      <c r="B52" s="8"/>
      <c r="C52" s="4"/>
    </row>
    <row r="53" spans="1:6" s="3" customFormat="1" x14ac:dyDescent="0.2">
      <c r="A53"/>
      <c r="B53" s="7"/>
      <c r="C53" s="5"/>
      <c r="E53" s="4"/>
      <c r="F53" s="16"/>
    </row>
    <row r="54" spans="1:6" x14ac:dyDescent="0.2">
      <c r="A54" s="3" t="s">
        <v>61</v>
      </c>
    </row>
    <row r="55" spans="1:6" x14ac:dyDescent="0.2">
      <c r="A55" s="3"/>
      <c r="B55" s="7" t="s">
        <v>93</v>
      </c>
      <c r="C55" s="5">
        <v>200</v>
      </c>
      <c r="E55" s="5">
        <v>400</v>
      </c>
    </row>
    <row r="56" spans="1:6" x14ac:dyDescent="0.2">
      <c r="B56" s="7" t="s">
        <v>19</v>
      </c>
      <c r="C56" s="5">
        <v>2000</v>
      </c>
      <c r="E56" s="5">
        <v>10600</v>
      </c>
    </row>
    <row r="57" spans="1:6" x14ac:dyDescent="0.2">
      <c r="B57" s="7" t="s">
        <v>20</v>
      </c>
      <c r="C57" s="5">
        <v>12</v>
      </c>
      <c r="E57" s="5">
        <v>63.6</v>
      </c>
    </row>
    <row r="58" spans="1:6" x14ac:dyDescent="0.2">
      <c r="B58" s="7" t="s">
        <v>21</v>
      </c>
      <c r="C58" s="5">
        <v>73.78</v>
      </c>
      <c r="E58" s="5">
        <v>391.04</v>
      </c>
    </row>
    <row r="59" spans="1:6" x14ac:dyDescent="0.2">
      <c r="B59" s="7" t="s">
        <v>24</v>
      </c>
      <c r="C59" s="5">
        <v>0</v>
      </c>
      <c r="E59" s="5">
        <v>655</v>
      </c>
    </row>
    <row r="60" spans="1:6" x14ac:dyDescent="0.2">
      <c r="B60" s="7" t="s">
        <v>22</v>
      </c>
      <c r="C60" s="5">
        <v>124</v>
      </c>
      <c r="E60" s="5">
        <v>657.2</v>
      </c>
    </row>
    <row r="61" spans="1:6" x14ac:dyDescent="0.2">
      <c r="B61" s="7" t="s">
        <v>23</v>
      </c>
      <c r="C61" s="6">
        <v>29</v>
      </c>
      <c r="E61" s="6">
        <v>153.69999999999999</v>
      </c>
    </row>
    <row r="63" spans="1:6" s="3" customFormat="1" x14ac:dyDescent="0.2">
      <c r="B63" s="8" t="s">
        <v>62</v>
      </c>
      <c r="C63" s="4">
        <f>SUM(C55:C61)</f>
        <v>2438.7800000000002</v>
      </c>
      <c r="E63" s="4">
        <f>SUM(E55:E61)</f>
        <v>12920.540000000003</v>
      </c>
      <c r="F63" s="16"/>
    </row>
    <row r="66" spans="1:6" x14ac:dyDescent="0.2">
      <c r="A66" s="3" t="s">
        <v>25</v>
      </c>
      <c r="B66" s="5"/>
    </row>
    <row r="67" spans="1:6" x14ac:dyDescent="0.2">
      <c r="B67" s="5" t="s">
        <v>26</v>
      </c>
      <c r="C67" s="5">
        <v>1960</v>
      </c>
      <c r="E67" s="5">
        <v>24760</v>
      </c>
    </row>
    <row r="68" spans="1:6" x14ac:dyDescent="0.2">
      <c r="B68" s="5" t="s">
        <v>64</v>
      </c>
      <c r="C68" s="5">
        <v>2000</v>
      </c>
      <c r="E68" s="5">
        <v>4000</v>
      </c>
    </row>
    <row r="69" spans="1:6" x14ac:dyDescent="0.2">
      <c r="B69" s="5" t="s">
        <v>63</v>
      </c>
      <c r="C69" s="5">
        <v>0</v>
      </c>
      <c r="E69" s="5">
        <v>0</v>
      </c>
    </row>
    <row r="70" spans="1:6" x14ac:dyDescent="0.2">
      <c r="B70" s="5" t="s">
        <v>65</v>
      </c>
      <c r="C70" s="5">
        <v>0</v>
      </c>
      <c r="E70" s="5">
        <v>0</v>
      </c>
    </row>
    <row r="71" spans="1:6" x14ac:dyDescent="0.2">
      <c r="B71" s="5" t="s">
        <v>66</v>
      </c>
      <c r="C71" s="5">
        <v>0</v>
      </c>
      <c r="E71" s="5">
        <v>0</v>
      </c>
    </row>
    <row r="72" spans="1:6" x14ac:dyDescent="0.2">
      <c r="B72" s="5" t="s">
        <v>77</v>
      </c>
      <c r="C72" s="6">
        <v>0</v>
      </c>
      <c r="E72" s="6">
        <v>0</v>
      </c>
    </row>
    <row r="73" spans="1:6" x14ac:dyDescent="0.2">
      <c r="B73" s="5"/>
    </row>
    <row r="74" spans="1:6" s="3" customFormat="1" x14ac:dyDescent="0.2">
      <c r="B74" s="4" t="s">
        <v>27</v>
      </c>
      <c r="C74" s="4">
        <f>SUM(C67:C72)</f>
        <v>3960</v>
      </c>
      <c r="E74" s="4">
        <f>SUM(E67:E72)</f>
        <v>28760</v>
      </c>
      <c r="F74" s="16"/>
    </row>
    <row r="75" spans="1:6" x14ac:dyDescent="0.2">
      <c r="B75" s="5"/>
    </row>
    <row r="76" spans="1:6" s="3" customFormat="1" x14ac:dyDescent="0.2">
      <c r="A76" s="3" t="s">
        <v>28</v>
      </c>
      <c r="B76" s="4"/>
      <c r="C76" s="4">
        <f>C74-SUM(C25+C51+C63)</f>
        <v>504.87999999999965</v>
      </c>
      <c r="E76" s="4">
        <f>E74-SUM(E25+E51+E63)</f>
        <v>4370.7899999999972</v>
      </c>
      <c r="F76" s="16"/>
    </row>
    <row r="87" spans="1:6" x14ac:dyDescent="0.2">
      <c r="E87"/>
      <c r="F87"/>
    </row>
    <row r="88" spans="1:6" x14ac:dyDescent="0.2">
      <c r="A88" s="3"/>
      <c r="B88" s="3"/>
      <c r="C88" s="3"/>
      <c r="E88"/>
      <c r="F88"/>
    </row>
  </sheetData>
  <mergeCells count="3">
    <mergeCell ref="A1:E1"/>
    <mergeCell ref="A2:E2"/>
    <mergeCell ref="A3:E3"/>
  </mergeCells>
  <phoneticPr fontId="4" type="noConversion"/>
  <pageMargins left="0.7" right="0.7" top="0.75" bottom="0.75" header="0.3" footer="0.3"/>
  <pageSetup orientation="portrait" horizontalDpi="0" verticalDpi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B1" workbookViewId="0">
      <selection activeCell="A3" sqref="A3:E3"/>
    </sheetView>
  </sheetViews>
  <sheetFormatPr baseColWidth="10" defaultRowHeight="16" x14ac:dyDescent="0.2"/>
  <cols>
    <col min="1" max="1" width="2.83203125" customWidth="1"/>
    <col min="2" max="2" width="23.83203125" style="7" bestFit="1" customWidth="1"/>
    <col min="3" max="3" width="10.83203125" style="5"/>
    <col min="4" max="4" width="5.5" customWidth="1"/>
    <col min="5" max="5" width="11.33203125" style="5" bestFit="1" customWidth="1"/>
    <col min="6" max="6" width="10.83203125" style="15"/>
  </cols>
  <sheetData>
    <row r="1" spans="1:6" s="1" customFormat="1" ht="31" x14ac:dyDescent="0.35">
      <c r="A1" s="24" t="s">
        <v>0</v>
      </c>
      <c r="B1" s="24"/>
      <c r="C1" s="24"/>
      <c r="D1" s="24"/>
      <c r="E1" s="24"/>
      <c r="F1" s="13"/>
    </row>
    <row r="2" spans="1:6" s="2" customFormat="1" ht="24" x14ac:dyDescent="0.3">
      <c r="A2" s="25" t="s">
        <v>17</v>
      </c>
      <c r="B2" s="25"/>
      <c r="C2" s="25"/>
      <c r="D2" s="25"/>
      <c r="E2" s="25"/>
      <c r="F2" s="14"/>
    </row>
    <row r="3" spans="1:6" s="2" customFormat="1" ht="24" x14ac:dyDescent="0.3">
      <c r="A3" s="25" t="s">
        <v>84</v>
      </c>
      <c r="B3" s="25"/>
      <c r="C3" s="25"/>
      <c r="D3" s="25"/>
      <c r="E3" s="25"/>
      <c r="F3" s="14"/>
    </row>
    <row r="4" spans="1:6" s="22" customFormat="1" ht="19" x14ac:dyDescent="0.25">
      <c r="A4" s="19"/>
      <c r="B4" s="19"/>
      <c r="C4" s="19" t="s">
        <v>68</v>
      </c>
      <c r="D4" s="19"/>
      <c r="E4" s="20" t="s">
        <v>69</v>
      </c>
      <c r="F4" s="21"/>
    </row>
    <row r="5" spans="1:6" s="3" customFormat="1" x14ac:dyDescent="0.2">
      <c r="A5" s="3" t="s">
        <v>36</v>
      </c>
      <c r="B5" s="8"/>
      <c r="C5" s="4"/>
      <c r="E5" s="4"/>
    </row>
    <row r="6" spans="1:6" s="10" customFormat="1" x14ac:dyDescent="0.2">
      <c r="B6" s="10" t="s">
        <v>30</v>
      </c>
      <c r="C6" s="11">
        <v>0</v>
      </c>
      <c r="E6" s="11">
        <v>160.72999999999999</v>
      </c>
    </row>
    <row r="7" spans="1:6" s="10" customFormat="1" x14ac:dyDescent="0.2">
      <c r="B7" s="10" t="s">
        <v>37</v>
      </c>
      <c r="C7" s="11">
        <v>0</v>
      </c>
      <c r="E7" s="11">
        <v>0</v>
      </c>
    </row>
    <row r="8" spans="1:6" s="10" customFormat="1" x14ac:dyDescent="0.2">
      <c r="B8" s="12" t="s">
        <v>33</v>
      </c>
      <c r="C8" s="11">
        <v>0</v>
      </c>
      <c r="E8" s="11">
        <v>0</v>
      </c>
    </row>
    <row r="9" spans="1:6" s="10" customFormat="1" x14ac:dyDescent="0.2">
      <c r="B9" s="12" t="s">
        <v>38</v>
      </c>
      <c r="C9" s="11">
        <v>0</v>
      </c>
      <c r="E9" s="11">
        <v>0</v>
      </c>
    </row>
    <row r="10" spans="1:6" s="10" customFormat="1" x14ac:dyDescent="0.2">
      <c r="B10" s="12" t="s">
        <v>39</v>
      </c>
      <c r="C10" s="11">
        <v>5</v>
      </c>
      <c r="E10" s="11">
        <v>57.5</v>
      </c>
    </row>
    <row r="11" spans="1:6" s="10" customFormat="1" x14ac:dyDescent="0.2">
      <c r="B11" s="12" t="s">
        <v>40</v>
      </c>
      <c r="C11" s="11">
        <v>0</v>
      </c>
      <c r="E11" s="11">
        <v>0</v>
      </c>
    </row>
    <row r="12" spans="1:6" s="10" customFormat="1" x14ac:dyDescent="0.2">
      <c r="B12" s="12" t="s">
        <v>18</v>
      </c>
      <c r="C12" s="11">
        <v>50</v>
      </c>
      <c r="E12" s="11">
        <v>200</v>
      </c>
    </row>
    <row r="13" spans="1:6" x14ac:dyDescent="0.2">
      <c r="B13" s="7" t="s">
        <v>41</v>
      </c>
      <c r="C13" s="5">
        <v>0</v>
      </c>
      <c r="E13" s="5">
        <v>0</v>
      </c>
    </row>
    <row r="14" spans="1:6" x14ac:dyDescent="0.2">
      <c r="B14" s="7" t="s">
        <v>42</v>
      </c>
      <c r="C14" s="5">
        <v>0</v>
      </c>
      <c r="E14" s="5">
        <v>0</v>
      </c>
    </row>
    <row r="15" spans="1:6" x14ac:dyDescent="0.2">
      <c r="B15" s="7" t="s">
        <v>43</v>
      </c>
      <c r="C15" s="5">
        <v>0</v>
      </c>
      <c r="E15" s="5">
        <v>0</v>
      </c>
    </row>
    <row r="16" spans="1:6" x14ac:dyDescent="0.2">
      <c r="B16" s="7" t="s">
        <v>44</v>
      </c>
      <c r="C16" s="5">
        <v>0</v>
      </c>
      <c r="E16" s="5">
        <v>0</v>
      </c>
    </row>
    <row r="17" spans="1:6" x14ac:dyDescent="0.2">
      <c r="B17" s="7" t="s">
        <v>53</v>
      </c>
      <c r="C17" s="5">
        <v>0</v>
      </c>
      <c r="E17" s="5">
        <v>0</v>
      </c>
      <c r="F17"/>
    </row>
    <row r="18" spans="1:6" x14ac:dyDescent="0.2">
      <c r="B18" s="7" t="s">
        <v>46</v>
      </c>
      <c r="C18" s="5">
        <v>0</v>
      </c>
      <c r="E18" s="5">
        <v>0</v>
      </c>
      <c r="F18"/>
    </row>
    <row r="19" spans="1:6" x14ac:dyDescent="0.2">
      <c r="B19" s="7" t="s">
        <v>47</v>
      </c>
      <c r="C19" s="5">
        <v>0</v>
      </c>
      <c r="E19" s="5">
        <v>46.21</v>
      </c>
      <c r="F19"/>
    </row>
    <row r="20" spans="1:6" x14ac:dyDescent="0.2">
      <c r="B20" s="7" t="s">
        <v>48</v>
      </c>
      <c r="C20" s="5">
        <v>0</v>
      </c>
      <c r="E20" s="5">
        <v>0</v>
      </c>
      <c r="F20"/>
    </row>
    <row r="21" spans="1:6" x14ac:dyDescent="0.2">
      <c r="B21" s="7" t="s">
        <v>49</v>
      </c>
      <c r="C21" s="5">
        <v>0</v>
      </c>
      <c r="E21" s="5">
        <v>0</v>
      </c>
      <c r="F21"/>
    </row>
    <row r="22" spans="1:6" x14ac:dyDescent="0.2">
      <c r="B22" s="7" t="s">
        <v>31</v>
      </c>
      <c r="C22" s="5">
        <v>0</v>
      </c>
      <c r="E22" s="5">
        <v>1331.12</v>
      </c>
      <c r="F22"/>
    </row>
    <row r="23" spans="1:6" x14ac:dyDescent="0.2">
      <c r="B23" s="7" t="s">
        <v>50</v>
      </c>
      <c r="C23" s="6">
        <v>29.42</v>
      </c>
      <c r="E23" s="6">
        <v>371.84</v>
      </c>
      <c r="F23"/>
    </row>
    <row r="24" spans="1:6" x14ac:dyDescent="0.2">
      <c r="F24"/>
    </row>
    <row r="25" spans="1:6" x14ac:dyDescent="0.2">
      <c r="A25" s="3"/>
      <c r="B25" s="8" t="s">
        <v>51</v>
      </c>
      <c r="C25" s="4">
        <f>SUM(C6:C23)</f>
        <v>84.42</v>
      </c>
      <c r="E25" s="4">
        <f>SUM(E6:E23)</f>
        <v>2167.4</v>
      </c>
      <c r="F25"/>
    </row>
    <row r="26" spans="1:6" x14ac:dyDescent="0.2">
      <c r="A26" s="3"/>
      <c r="B26" s="8"/>
      <c r="C26" s="4"/>
      <c r="F26"/>
    </row>
    <row r="27" spans="1:6" x14ac:dyDescent="0.2">
      <c r="F27"/>
    </row>
    <row r="28" spans="1:6" x14ac:dyDescent="0.2">
      <c r="A28" s="3" t="s">
        <v>52</v>
      </c>
      <c r="B28" s="4"/>
      <c r="C28" s="4"/>
      <c r="F28"/>
    </row>
    <row r="29" spans="1:6" x14ac:dyDescent="0.2">
      <c r="A29" s="10"/>
      <c r="B29" s="10" t="s">
        <v>30</v>
      </c>
      <c r="C29" s="11">
        <v>11.6</v>
      </c>
      <c r="D29" s="16"/>
      <c r="E29" s="5">
        <v>76.599999999999994</v>
      </c>
      <c r="F29"/>
    </row>
    <row r="30" spans="1:6" x14ac:dyDescent="0.2">
      <c r="A30" s="10"/>
      <c r="B30" s="10" t="s">
        <v>37</v>
      </c>
      <c r="C30" s="11">
        <v>53.9</v>
      </c>
      <c r="D30" s="17"/>
      <c r="E30" s="5">
        <v>236.9</v>
      </c>
      <c r="F30"/>
    </row>
    <row r="31" spans="1:6" x14ac:dyDescent="0.2">
      <c r="A31" s="10"/>
      <c r="B31" s="12" t="s">
        <v>33</v>
      </c>
      <c r="C31" s="11">
        <v>0</v>
      </c>
      <c r="D31" s="17"/>
      <c r="E31" s="5">
        <v>0</v>
      </c>
      <c r="F31"/>
    </row>
    <row r="32" spans="1:6" x14ac:dyDescent="0.2">
      <c r="A32" s="10"/>
      <c r="B32" s="12" t="s">
        <v>38</v>
      </c>
      <c r="C32" s="11">
        <v>0</v>
      </c>
      <c r="D32" s="17"/>
      <c r="E32" s="5">
        <v>0</v>
      </c>
      <c r="F32"/>
    </row>
    <row r="33" spans="1:6" x14ac:dyDescent="0.2">
      <c r="A33" s="10"/>
      <c r="B33" s="12" t="s">
        <v>39</v>
      </c>
      <c r="C33" s="11">
        <v>0</v>
      </c>
      <c r="D33" s="17"/>
      <c r="E33" s="5">
        <v>0</v>
      </c>
      <c r="F33"/>
    </row>
    <row r="34" spans="1:6" x14ac:dyDescent="0.2">
      <c r="A34" s="10"/>
      <c r="B34" s="12" t="s">
        <v>40</v>
      </c>
      <c r="C34" s="11">
        <v>0</v>
      </c>
      <c r="D34" s="17"/>
      <c r="E34" s="5">
        <v>0</v>
      </c>
      <c r="F34"/>
    </row>
    <row r="35" spans="1:6" x14ac:dyDescent="0.2">
      <c r="A35" s="10"/>
      <c r="B35" s="7" t="s">
        <v>42</v>
      </c>
      <c r="C35" s="5">
        <v>0</v>
      </c>
      <c r="D35" s="17"/>
      <c r="E35" s="5">
        <v>0</v>
      </c>
      <c r="F35"/>
    </row>
    <row r="36" spans="1:6" x14ac:dyDescent="0.2">
      <c r="B36" s="7" t="s">
        <v>43</v>
      </c>
      <c r="C36" s="11">
        <v>0</v>
      </c>
      <c r="D36" s="15"/>
      <c r="E36" s="5">
        <v>0</v>
      </c>
      <c r="F36"/>
    </row>
    <row r="37" spans="1:6" x14ac:dyDescent="0.2">
      <c r="B37" s="7" t="s">
        <v>44</v>
      </c>
      <c r="C37" s="5">
        <v>0</v>
      </c>
      <c r="D37" s="15"/>
      <c r="E37" s="5">
        <v>0</v>
      </c>
      <c r="F37"/>
    </row>
    <row r="38" spans="1:6" x14ac:dyDescent="0.2">
      <c r="B38" s="7" t="s">
        <v>54</v>
      </c>
      <c r="C38" s="5">
        <v>150.22</v>
      </c>
      <c r="D38" s="15"/>
      <c r="E38" s="5">
        <v>770.33</v>
      </c>
      <c r="F38"/>
    </row>
    <row r="39" spans="1:6" x14ac:dyDescent="0.2">
      <c r="B39" s="7" t="s">
        <v>55</v>
      </c>
      <c r="C39" s="5">
        <v>0</v>
      </c>
      <c r="D39" s="15"/>
      <c r="E39" s="5">
        <v>0</v>
      </c>
      <c r="F39"/>
    </row>
    <row r="40" spans="1:6" x14ac:dyDescent="0.2">
      <c r="B40" s="7" t="s">
        <v>56</v>
      </c>
      <c r="C40" s="5">
        <v>0</v>
      </c>
      <c r="D40" s="15"/>
      <c r="E40" s="5">
        <v>0</v>
      </c>
      <c r="F40"/>
    </row>
    <row r="41" spans="1:6" x14ac:dyDescent="0.2">
      <c r="A41" s="3" t="s">
        <v>70</v>
      </c>
      <c r="B41" s="4"/>
      <c r="C41" s="4"/>
      <c r="F41"/>
    </row>
    <row r="42" spans="1:6" x14ac:dyDescent="0.2">
      <c r="B42" s="7" t="s">
        <v>57</v>
      </c>
      <c r="C42" s="5">
        <v>0</v>
      </c>
      <c r="D42" s="15"/>
      <c r="E42" s="5">
        <v>0</v>
      </c>
      <c r="F42"/>
    </row>
    <row r="43" spans="1:6" x14ac:dyDescent="0.2">
      <c r="B43" s="7" t="s">
        <v>58</v>
      </c>
      <c r="C43" s="5">
        <v>0</v>
      </c>
      <c r="D43" s="15"/>
      <c r="E43" s="5">
        <v>0</v>
      </c>
      <c r="F43"/>
    </row>
    <row r="44" spans="1:6" x14ac:dyDescent="0.2">
      <c r="B44" s="7" t="s">
        <v>45</v>
      </c>
      <c r="C44" s="5">
        <v>0</v>
      </c>
      <c r="D44" s="15"/>
      <c r="E44" s="5">
        <v>0</v>
      </c>
      <c r="F44"/>
    </row>
    <row r="45" spans="1:6" x14ac:dyDescent="0.2">
      <c r="B45" s="7" t="s">
        <v>46</v>
      </c>
      <c r="C45" s="5">
        <v>0</v>
      </c>
      <c r="D45" s="15"/>
      <c r="E45" s="5">
        <v>1109.49</v>
      </c>
      <c r="F45"/>
    </row>
    <row r="46" spans="1:6" x14ac:dyDescent="0.2">
      <c r="B46" s="7" t="s">
        <v>59</v>
      </c>
      <c r="C46" s="5">
        <v>0</v>
      </c>
      <c r="D46" s="15"/>
      <c r="E46" s="5">
        <v>20.88</v>
      </c>
      <c r="F46"/>
    </row>
    <row r="47" spans="1:6" x14ac:dyDescent="0.2">
      <c r="B47" s="7" t="s">
        <v>47</v>
      </c>
      <c r="C47" s="5">
        <v>25</v>
      </c>
      <c r="D47" s="15"/>
      <c r="E47" s="5">
        <v>120.59</v>
      </c>
      <c r="F47"/>
    </row>
    <row r="48" spans="1:6" x14ac:dyDescent="0.2">
      <c r="B48" s="7" t="s">
        <v>48</v>
      </c>
      <c r="C48" s="5">
        <v>102.75</v>
      </c>
      <c r="D48" s="15"/>
      <c r="E48" s="5">
        <v>236.99</v>
      </c>
      <c r="F48"/>
    </row>
    <row r="49" spans="1:6" x14ac:dyDescent="0.2">
      <c r="B49" s="7" t="s">
        <v>31</v>
      </c>
      <c r="C49" s="6">
        <v>682.64</v>
      </c>
      <c r="D49" s="15"/>
      <c r="E49" s="6">
        <v>8117.46</v>
      </c>
      <c r="F49"/>
    </row>
    <row r="50" spans="1:6" x14ac:dyDescent="0.2">
      <c r="D50" s="15"/>
      <c r="F50"/>
    </row>
    <row r="51" spans="1:6" x14ac:dyDescent="0.2">
      <c r="A51" s="3"/>
      <c r="B51" s="8" t="s">
        <v>60</v>
      </c>
      <c r="C51" s="4">
        <f>SUM(C29:C49)</f>
        <v>1026.1100000000001</v>
      </c>
      <c r="E51" s="4">
        <f>SUM(E29:E49)</f>
        <v>10689.24</v>
      </c>
    </row>
    <row r="52" spans="1:6" x14ac:dyDescent="0.2">
      <c r="A52" s="3"/>
      <c r="B52" s="8"/>
      <c r="C52" s="4"/>
    </row>
    <row r="53" spans="1:6" s="3" customFormat="1" x14ac:dyDescent="0.2">
      <c r="A53"/>
      <c r="B53" s="7"/>
      <c r="C53" s="5"/>
      <c r="E53" s="4"/>
      <c r="F53" s="16"/>
    </row>
    <row r="54" spans="1:6" x14ac:dyDescent="0.2">
      <c r="A54" s="3" t="s">
        <v>61</v>
      </c>
    </row>
    <row r="55" spans="1:6" x14ac:dyDescent="0.2">
      <c r="A55" s="3"/>
      <c r="B55" s="7" t="s">
        <v>93</v>
      </c>
      <c r="C55" s="5">
        <v>950</v>
      </c>
      <c r="E55" s="5">
        <v>1350</v>
      </c>
    </row>
    <row r="56" spans="1:6" x14ac:dyDescent="0.2">
      <c r="B56" s="7" t="s">
        <v>19</v>
      </c>
      <c r="C56" s="5">
        <v>4000</v>
      </c>
      <c r="E56" s="5">
        <v>14600</v>
      </c>
    </row>
    <row r="57" spans="1:6" x14ac:dyDescent="0.2">
      <c r="B57" s="7" t="s">
        <v>20</v>
      </c>
      <c r="C57" s="5">
        <v>24</v>
      </c>
      <c r="E57" s="5">
        <v>87.6</v>
      </c>
    </row>
    <row r="58" spans="1:6" x14ac:dyDescent="0.2">
      <c r="B58" s="7" t="s">
        <v>21</v>
      </c>
      <c r="C58" s="5">
        <v>147.56</v>
      </c>
      <c r="E58" s="5">
        <v>538.6</v>
      </c>
    </row>
    <row r="59" spans="1:6" x14ac:dyDescent="0.2">
      <c r="B59" s="7" t="s">
        <v>24</v>
      </c>
      <c r="C59" s="5">
        <v>0</v>
      </c>
      <c r="E59" s="5">
        <v>655</v>
      </c>
    </row>
    <row r="60" spans="1:6" x14ac:dyDescent="0.2">
      <c r="B60" s="7" t="s">
        <v>22</v>
      </c>
      <c r="C60" s="5">
        <v>248</v>
      </c>
      <c r="E60" s="5">
        <v>905.2</v>
      </c>
    </row>
    <row r="61" spans="1:6" x14ac:dyDescent="0.2">
      <c r="B61" s="7" t="s">
        <v>23</v>
      </c>
      <c r="C61" s="6">
        <v>58</v>
      </c>
      <c r="E61" s="6">
        <v>211.7</v>
      </c>
    </row>
    <row r="63" spans="1:6" s="3" customFormat="1" x14ac:dyDescent="0.2">
      <c r="B63" s="8" t="s">
        <v>62</v>
      </c>
      <c r="C63" s="4">
        <f>SUM(C55:C61)</f>
        <v>5427.56</v>
      </c>
      <c r="E63" s="4">
        <f>SUM(E55:E61)</f>
        <v>18348.100000000002</v>
      </c>
      <c r="F63" s="16"/>
    </row>
    <row r="66" spans="1:6" x14ac:dyDescent="0.2">
      <c r="A66" s="3" t="s">
        <v>25</v>
      </c>
      <c r="B66" s="5"/>
    </row>
    <row r="67" spans="1:6" x14ac:dyDescent="0.2">
      <c r="B67" s="5" t="s">
        <v>26</v>
      </c>
      <c r="C67" s="5">
        <v>5155</v>
      </c>
      <c r="E67" s="5">
        <v>29915</v>
      </c>
    </row>
    <row r="68" spans="1:6" x14ac:dyDescent="0.2">
      <c r="B68" s="5" t="s">
        <v>64</v>
      </c>
      <c r="C68" s="5">
        <v>0</v>
      </c>
      <c r="E68" s="5">
        <v>4000</v>
      </c>
    </row>
    <row r="69" spans="1:6" x14ac:dyDescent="0.2">
      <c r="B69" s="5" t="s">
        <v>63</v>
      </c>
      <c r="C69" s="5">
        <v>0</v>
      </c>
      <c r="E69" s="5">
        <v>0</v>
      </c>
    </row>
    <row r="70" spans="1:6" x14ac:dyDescent="0.2">
      <c r="B70" s="5" t="s">
        <v>65</v>
      </c>
      <c r="C70" s="5">
        <v>332.68</v>
      </c>
      <c r="E70" s="5">
        <v>332.68</v>
      </c>
    </row>
    <row r="71" spans="1:6" x14ac:dyDescent="0.2">
      <c r="B71" s="5" t="s">
        <v>66</v>
      </c>
      <c r="C71" s="5">
        <v>0</v>
      </c>
      <c r="E71" s="5">
        <v>0</v>
      </c>
    </row>
    <row r="72" spans="1:6" x14ac:dyDescent="0.2">
      <c r="B72" s="5" t="s">
        <v>91</v>
      </c>
      <c r="C72" s="6">
        <v>0.01</v>
      </c>
      <c r="E72" s="6">
        <v>0.02</v>
      </c>
    </row>
    <row r="73" spans="1:6" x14ac:dyDescent="0.2">
      <c r="B73" s="5"/>
    </row>
    <row r="74" spans="1:6" s="3" customFormat="1" x14ac:dyDescent="0.2">
      <c r="B74" s="4" t="s">
        <v>27</v>
      </c>
      <c r="C74" s="4">
        <f>SUM(C67:C72)</f>
        <v>5487.6900000000005</v>
      </c>
      <c r="E74" s="4">
        <f>SUM(E67:E72)</f>
        <v>34247.699999999997</v>
      </c>
      <c r="F74" s="16"/>
    </row>
    <row r="75" spans="1:6" x14ac:dyDescent="0.2">
      <c r="B75" s="5"/>
    </row>
    <row r="76" spans="1:6" s="3" customFormat="1" x14ac:dyDescent="0.2">
      <c r="A76" s="3" t="s">
        <v>28</v>
      </c>
      <c r="B76" s="4"/>
      <c r="C76" s="4">
        <f>C74-SUM(C25+C51+C63)</f>
        <v>-1050.3999999999996</v>
      </c>
      <c r="E76" s="4">
        <f>E74-SUM(E25+E51+E63)</f>
        <v>3042.9599999999955</v>
      </c>
      <c r="F76" s="16"/>
    </row>
    <row r="87" spans="1:6" x14ac:dyDescent="0.2">
      <c r="E87"/>
      <c r="F87"/>
    </row>
    <row r="88" spans="1:6" x14ac:dyDescent="0.2">
      <c r="A88" s="3"/>
      <c r="B88" s="3"/>
      <c r="C88" s="3"/>
      <c r="E88"/>
      <c r="F88"/>
    </row>
  </sheetData>
  <mergeCells count="3">
    <mergeCell ref="A1:E1"/>
    <mergeCell ref="A2:E2"/>
    <mergeCell ref="A3:E3"/>
  </mergeCells>
  <phoneticPr fontId="4" type="noConversion"/>
  <pageMargins left="0.7" right="0.7" top="0.75" bottom="0.75" header="0.3" footer="0.3"/>
  <pageSetup orientation="portrait" horizontalDpi="0" verticalDpi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workbookViewId="0">
      <selection activeCell="A3" sqref="A3:E3"/>
    </sheetView>
  </sheetViews>
  <sheetFormatPr baseColWidth="10" defaultRowHeight="16" x14ac:dyDescent="0.2"/>
  <cols>
    <col min="1" max="1" width="2.83203125" customWidth="1"/>
    <col min="2" max="2" width="23.83203125" style="7" bestFit="1" customWidth="1"/>
    <col min="3" max="3" width="10.83203125" style="5"/>
    <col min="4" max="4" width="5.5" customWidth="1"/>
    <col min="5" max="5" width="11.33203125" style="5" bestFit="1" customWidth="1"/>
    <col min="6" max="6" width="10.83203125" style="15"/>
  </cols>
  <sheetData>
    <row r="1" spans="1:6" s="1" customFormat="1" ht="31" x14ac:dyDescent="0.35">
      <c r="A1" s="24" t="s">
        <v>0</v>
      </c>
      <c r="B1" s="24"/>
      <c r="C1" s="24"/>
      <c r="D1" s="24"/>
      <c r="E1" s="24"/>
      <c r="F1" s="13"/>
    </row>
    <row r="2" spans="1:6" s="2" customFormat="1" ht="24" x14ac:dyDescent="0.3">
      <c r="A2" s="25" t="s">
        <v>17</v>
      </c>
      <c r="B2" s="25"/>
      <c r="C2" s="25"/>
      <c r="D2" s="25"/>
      <c r="E2" s="25"/>
      <c r="F2" s="14"/>
    </row>
    <row r="3" spans="1:6" s="2" customFormat="1" ht="24" x14ac:dyDescent="0.3">
      <c r="A3" s="25" t="s">
        <v>85</v>
      </c>
      <c r="B3" s="25"/>
      <c r="C3" s="25"/>
      <c r="D3" s="25"/>
      <c r="E3" s="25"/>
      <c r="F3" s="14"/>
    </row>
    <row r="4" spans="1:6" s="22" customFormat="1" ht="19" x14ac:dyDescent="0.25">
      <c r="A4" s="19"/>
      <c r="B4" s="19"/>
      <c r="C4" s="19" t="s">
        <v>68</v>
      </c>
      <c r="D4" s="19"/>
      <c r="E4" s="20" t="s">
        <v>69</v>
      </c>
      <c r="F4" s="21"/>
    </row>
    <row r="5" spans="1:6" s="3" customFormat="1" x14ac:dyDescent="0.2">
      <c r="A5" s="3" t="s">
        <v>36</v>
      </c>
      <c r="B5" s="8"/>
      <c r="C5" s="4"/>
      <c r="E5" s="4"/>
    </row>
    <row r="6" spans="1:6" s="10" customFormat="1" x14ac:dyDescent="0.2">
      <c r="B6" s="10" t="s">
        <v>30</v>
      </c>
      <c r="C6" s="11">
        <v>0</v>
      </c>
      <c r="E6" s="11">
        <v>160.72999999999999</v>
      </c>
    </row>
    <row r="7" spans="1:6" s="10" customFormat="1" x14ac:dyDescent="0.2">
      <c r="B7" s="10" t="s">
        <v>37</v>
      </c>
      <c r="C7" s="11">
        <v>0</v>
      </c>
      <c r="E7" s="11">
        <v>0</v>
      </c>
    </row>
    <row r="8" spans="1:6" s="10" customFormat="1" x14ac:dyDescent="0.2">
      <c r="B8" s="12" t="s">
        <v>33</v>
      </c>
      <c r="C8" s="11">
        <v>0</v>
      </c>
      <c r="E8" s="11">
        <v>0</v>
      </c>
    </row>
    <row r="9" spans="1:6" s="10" customFormat="1" x14ac:dyDescent="0.2">
      <c r="B9" s="12" t="s">
        <v>38</v>
      </c>
      <c r="C9" s="11">
        <v>0</v>
      </c>
      <c r="E9" s="11">
        <v>0</v>
      </c>
    </row>
    <row r="10" spans="1:6" s="10" customFormat="1" x14ac:dyDescent="0.2">
      <c r="B10" s="12" t="s">
        <v>39</v>
      </c>
      <c r="C10" s="11">
        <v>5</v>
      </c>
      <c r="E10" s="11">
        <v>62.5</v>
      </c>
    </row>
    <row r="11" spans="1:6" s="10" customFormat="1" x14ac:dyDescent="0.2">
      <c r="B11" s="12" t="s">
        <v>40</v>
      </c>
      <c r="C11" s="11">
        <v>0</v>
      </c>
      <c r="E11" s="11">
        <v>0</v>
      </c>
    </row>
    <row r="12" spans="1:6" s="10" customFormat="1" x14ac:dyDescent="0.2">
      <c r="B12" s="12" t="s">
        <v>18</v>
      </c>
      <c r="C12" s="11">
        <v>0</v>
      </c>
      <c r="E12" s="11">
        <v>200</v>
      </c>
    </row>
    <row r="13" spans="1:6" x14ac:dyDescent="0.2">
      <c r="B13" s="7" t="s">
        <v>41</v>
      </c>
      <c r="C13" s="5">
        <v>0</v>
      </c>
      <c r="E13" s="5">
        <v>0</v>
      </c>
    </row>
    <row r="14" spans="1:6" x14ac:dyDescent="0.2">
      <c r="B14" s="7" t="s">
        <v>42</v>
      </c>
      <c r="C14" s="5">
        <v>0</v>
      </c>
      <c r="E14" s="5">
        <v>0</v>
      </c>
    </row>
    <row r="15" spans="1:6" x14ac:dyDescent="0.2">
      <c r="B15" s="7" t="s">
        <v>43</v>
      </c>
      <c r="C15" s="5">
        <v>0</v>
      </c>
      <c r="E15" s="5">
        <v>0</v>
      </c>
    </row>
    <row r="16" spans="1:6" x14ac:dyDescent="0.2">
      <c r="B16" s="7" t="s">
        <v>44</v>
      </c>
      <c r="C16" s="5">
        <v>0</v>
      </c>
      <c r="E16" s="5">
        <v>0</v>
      </c>
    </row>
    <row r="17" spans="1:6" x14ac:dyDescent="0.2">
      <c r="B17" s="7" t="s">
        <v>53</v>
      </c>
      <c r="C17" s="5">
        <v>0</v>
      </c>
      <c r="E17" s="5">
        <v>0</v>
      </c>
      <c r="F17"/>
    </row>
    <row r="18" spans="1:6" x14ac:dyDescent="0.2">
      <c r="B18" s="7" t="s">
        <v>46</v>
      </c>
      <c r="C18" s="5">
        <v>0</v>
      </c>
      <c r="E18" s="5">
        <v>0</v>
      </c>
      <c r="F18"/>
    </row>
    <row r="19" spans="1:6" x14ac:dyDescent="0.2">
      <c r="B19" s="7" t="s">
        <v>47</v>
      </c>
      <c r="C19" s="5">
        <v>0</v>
      </c>
      <c r="E19" s="5">
        <v>46.21</v>
      </c>
      <c r="F19"/>
    </row>
    <row r="20" spans="1:6" x14ac:dyDescent="0.2">
      <c r="B20" s="7" t="s">
        <v>48</v>
      </c>
      <c r="C20" s="5">
        <v>0</v>
      </c>
      <c r="E20" s="5">
        <v>0</v>
      </c>
      <c r="F20"/>
    </row>
    <row r="21" spans="1:6" x14ac:dyDescent="0.2">
      <c r="B21" s="7" t="s">
        <v>49</v>
      </c>
      <c r="C21" s="5">
        <v>0</v>
      </c>
      <c r="E21" s="5">
        <v>0</v>
      </c>
      <c r="F21"/>
    </row>
    <row r="22" spans="1:6" x14ac:dyDescent="0.2">
      <c r="B22" s="7" t="s">
        <v>31</v>
      </c>
      <c r="C22" s="5">
        <v>0</v>
      </c>
      <c r="E22" s="5">
        <v>1331.12</v>
      </c>
      <c r="F22"/>
    </row>
    <row r="23" spans="1:6" x14ac:dyDescent="0.2">
      <c r="B23" s="7" t="s">
        <v>50</v>
      </c>
      <c r="C23" s="6">
        <v>101.83</v>
      </c>
      <c r="E23" s="6">
        <v>473.67</v>
      </c>
      <c r="F23"/>
    </row>
    <row r="24" spans="1:6" x14ac:dyDescent="0.2">
      <c r="F24"/>
    </row>
    <row r="25" spans="1:6" x14ac:dyDescent="0.2">
      <c r="A25" s="3"/>
      <c r="B25" s="8" t="s">
        <v>51</v>
      </c>
      <c r="C25" s="4">
        <f>SUM(C6:C23)</f>
        <v>106.83</v>
      </c>
      <c r="E25" s="4">
        <f>SUM(E6:E23)</f>
        <v>2274.23</v>
      </c>
      <c r="F25"/>
    </row>
    <row r="26" spans="1:6" x14ac:dyDescent="0.2">
      <c r="A26" s="3"/>
      <c r="B26" s="8"/>
      <c r="C26" s="4"/>
      <c r="F26"/>
    </row>
    <row r="27" spans="1:6" x14ac:dyDescent="0.2">
      <c r="F27"/>
    </row>
    <row r="28" spans="1:6" x14ac:dyDescent="0.2">
      <c r="A28" s="3" t="s">
        <v>52</v>
      </c>
      <c r="B28" s="4"/>
      <c r="C28" s="4"/>
      <c r="F28"/>
    </row>
    <row r="29" spans="1:6" x14ac:dyDescent="0.2">
      <c r="A29" s="10"/>
      <c r="B29" s="10" t="s">
        <v>30</v>
      </c>
      <c r="C29" s="11">
        <v>50</v>
      </c>
      <c r="D29" s="16"/>
      <c r="E29" s="5">
        <v>126.6</v>
      </c>
      <c r="F29"/>
    </row>
    <row r="30" spans="1:6" x14ac:dyDescent="0.2">
      <c r="A30" s="10"/>
      <c r="B30" s="10" t="s">
        <v>37</v>
      </c>
      <c r="C30" s="11">
        <v>0</v>
      </c>
      <c r="D30" s="17"/>
      <c r="E30" s="5">
        <v>236.9</v>
      </c>
      <c r="F30"/>
    </row>
    <row r="31" spans="1:6" x14ac:dyDescent="0.2">
      <c r="A31" s="10"/>
      <c r="B31" s="12" t="s">
        <v>33</v>
      </c>
      <c r="C31" s="11">
        <v>0</v>
      </c>
      <c r="D31" s="17"/>
      <c r="E31" s="5">
        <v>0</v>
      </c>
      <c r="F31"/>
    </row>
    <row r="32" spans="1:6" x14ac:dyDescent="0.2">
      <c r="A32" s="10"/>
      <c r="B32" s="12" t="s">
        <v>38</v>
      </c>
      <c r="C32" s="11">
        <v>0</v>
      </c>
      <c r="D32" s="17"/>
      <c r="E32" s="5">
        <v>0</v>
      </c>
      <c r="F32"/>
    </row>
    <row r="33" spans="1:6" x14ac:dyDescent="0.2">
      <c r="A33" s="10"/>
      <c r="B33" s="12" t="s">
        <v>39</v>
      </c>
      <c r="C33" s="11">
        <v>0</v>
      </c>
      <c r="D33" s="17"/>
      <c r="E33" s="5">
        <v>0</v>
      </c>
      <c r="F33"/>
    </row>
    <row r="34" spans="1:6" x14ac:dyDescent="0.2">
      <c r="A34" s="10"/>
      <c r="B34" s="12" t="s">
        <v>40</v>
      </c>
      <c r="C34" s="11">
        <v>0</v>
      </c>
      <c r="D34" s="17"/>
      <c r="E34" s="5">
        <v>0</v>
      </c>
      <c r="F34"/>
    </row>
    <row r="35" spans="1:6" x14ac:dyDescent="0.2">
      <c r="A35" s="10"/>
      <c r="B35" s="7" t="s">
        <v>42</v>
      </c>
      <c r="C35" s="5">
        <v>0</v>
      </c>
      <c r="D35" s="17"/>
      <c r="E35" s="5">
        <v>0</v>
      </c>
      <c r="F35"/>
    </row>
    <row r="36" spans="1:6" x14ac:dyDescent="0.2">
      <c r="B36" s="7" t="s">
        <v>43</v>
      </c>
      <c r="C36" s="11">
        <v>0</v>
      </c>
      <c r="D36" s="15"/>
      <c r="E36" s="5">
        <v>0</v>
      </c>
      <c r="F36"/>
    </row>
    <row r="37" spans="1:6" x14ac:dyDescent="0.2">
      <c r="B37" s="7" t="s">
        <v>44</v>
      </c>
      <c r="C37" s="5">
        <v>0</v>
      </c>
      <c r="D37" s="15"/>
      <c r="E37" s="5">
        <v>0</v>
      </c>
      <c r="F37"/>
    </row>
    <row r="38" spans="1:6" x14ac:dyDescent="0.2">
      <c r="B38" s="7" t="s">
        <v>54</v>
      </c>
      <c r="C38" s="5">
        <v>171.15</v>
      </c>
      <c r="D38" s="15"/>
      <c r="E38" s="5">
        <v>941.48</v>
      </c>
      <c r="F38"/>
    </row>
    <row r="39" spans="1:6" x14ac:dyDescent="0.2">
      <c r="B39" s="7" t="s">
        <v>55</v>
      </c>
      <c r="C39" s="5">
        <v>0</v>
      </c>
      <c r="D39" s="15"/>
      <c r="E39" s="5">
        <v>0</v>
      </c>
      <c r="F39"/>
    </row>
    <row r="40" spans="1:6" x14ac:dyDescent="0.2">
      <c r="B40" s="7" t="s">
        <v>56</v>
      </c>
      <c r="C40" s="5">
        <v>0</v>
      </c>
      <c r="D40" s="15"/>
      <c r="E40" s="5">
        <v>0</v>
      </c>
      <c r="F40"/>
    </row>
    <row r="41" spans="1:6" x14ac:dyDescent="0.2">
      <c r="A41" s="3" t="s">
        <v>70</v>
      </c>
      <c r="B41" s="4"/>
      <c r="C41" s="4"/>
      <c r="F41"/>
    </row>
    <row r="42" spans="1:6" x14ac:dyDescent="0.2">
      <c r="B42" s="7" t="s">
        <v>57</v>
      </c>
      <c r="C42" s="5">
        <v>0</v>
      </c>
      <c r="D42" s="15"/>
      <c r="E42" s="5">
        <v>0</v>
      </c>
      <c r="F42"/>
    </row>
    <row r="43" spans="1:6" x14ac:dyDescent="0.2">
      <c r="B43" s="7" t="s">
        <v>58</v>
      </c>
      <c r="C43" s="5">
        <v>0</v>
      </c>
      <c r="D43" s="15"/>
      <c r="E43" s="5">
        <v>0</v>
      </c>
      <c r="F43"/>
    </row>
    <row r="44" spans="1:6" x14ac:dyDescent="0.2">
      <c r="B44" s="7" t="s">
        <v>45</v>
      </c>
      <c r="C44" s="5">
        <v>0</v>
      </c>
      <c r="D44" s="15"/>
      <c r="E44" s="5">
        <v>0</v>
      </c>
      <c r="F44"/>
    </row>
    <row r="45" spans="1:6" x14ac:dyDescent="0.2">
      <c r="B45" s="7" t="s">
        <v>46</v>
      </c>
      <c r="C45" s="5">
        <v>109</v>
      </c>
      <c r="D45" s="15"/>
      <c r="E45" s="5">
        <v>1218.49</v>
      </c>
      <c r="F45"/>
    </row>
    <row r="46" spans="1:6" x14ac:dyDescent="0.2">
      <c r="B46" s="7" t="s">
        <v>59</v>
      </c>
      <c r="C46" s="5">
        <v>0</v>
      </c>
      <c r="D46" s="15"/>
      <c r="E46" s="5">
        <v>20.88</v>
      </c>
      <c r="F46"/>
    </row>
    <row r="47" spans="1:6" x14ac:dyDescent="0.2">
      <c r="B47" s="7" t="s">
        <v>47</v>
      </c>
      <c r="C47" s="5">
        <v>0</v>
      </c>
      <c r="D47" s="15"/>
      <c r="E47" s="5">
        <v>120.59</v>
      </c>
      <c r="F47"/>
    </row>
    <row r="48" spans="1:6" x14ac:dyDescent="0.2">
      <c r="B48" s="7" t="s">
        <v>48</v>
      </c>
      <c r="C48" s="5">
        <v>51.22</v>
      </c>
      <c r="D48" s="15"/>
      <c r="E48" s="5">
        <v>288.20999999999998</v>
      </c>
      <c r="F48"/>
    </row>
    <row r="49" spans="1:6" x14ac:dyDescent="0.2">
      <c r="B49" s="7" t="s">
        <v>31</v>
      </c>
      <c r="C49" s="6">
        <v>496.16</v>
      </c>
      <c r="D49" s="15"/>
      <c r="E49" s="6">
        <v>8613.6200000000008</v>
      </c>
      <c r="F49"/>
    </row>
    <row r="50" spans="1:6" x14ac:dyDescent="0.2">
      <c r="D50" s="15"/>
      <c r="F50"/>
    </row>
    <row r="51" spans="1:6" x14ac:dyDescent="0.2">
      <c r="A51" s="3"/>
      <c r="B51" s="8" t="s">
        <v>60</v>
      </c>
      <c r="C51" s="4">
        <f>SUM(C29:C49)</f>
        <v>877.53</v>
      </c>
      <c r="E51" s="4">
        <f>SUM(E29:E49)</f>
        <v>11566.77</v>
      </c>
    </row>
    <row r="52" spans="1:6" x14ac:dyDescent="0.2">
      <c r="A52" s="3"/>
      <c r="B52" s="8"/>
      <c r="C52" s="4"/>
    </row>
    <row r="53" spans="1:6" s="3" customFormat="1" x14ac:dyDescent="0.2">
      <c r="A53"/>
      <c r="B53" s="7"/>
      <c r="C53" s="5"/>
      <c r="E53" s="4"/>
      <c r="F53" s="16"/>
    </row>
    <row r="54" spans="1:6" x14ac:dyDescent="0.2">
      <c r="A54" s="3" t="s">
        <v>61</v>
      </c>
    </row>
    <row r="55" spans="1:6" x14ac:dyDescent="0.2">
      <c r="A55" s="3"/>
      <c r="B55" s="7" t="s">
        <v>93</v>
      </c>
      <c r="C55" s="5">
        <v>0</v>
      </c>
      <c r="E55" s="5">
        <v>1350</v>
      </c>
    </row>
    <row r="56" spans="1:6" x14ac:dyDescent="0.2">
      <c r="B56" s="7" t="s">
        <v>19</v>
      </c>
      <c r="C56" s="5">
        <v>3400</v>
      </c>
      <c r="E56" s="5">
        <v>18000</v>
      </c>
    </row>
    <row r="57" spans="1:6" x14ac:dyDescent="0.2">
      <c r="B57" s="7" t="s">
        <v>20</v>
      </c>
      <c r="C57" s="5">
        <v>12</v>
      </c>
      <c r="E57" s="5">
        <v>99.6</v>
      </c>
    </row>
    <row r="58" spans="1:6" x14ac:dyDescent="0.2">
      <c r="B58" s="7" t="s">
        <v>21</v>
      </c>
      <c r="C58" s="5">
        <v>73.78</v>
      </c>
      <c r="E58" s="5">
        <v>612.38</v>
      </c>
    </row>
    <row r="59" spans="1:6" x14ac:dyDescent="0.2">
      <c r="B59" s="7" t="s">
        <v>24</v>
      </c>
      <c r="C59" s="5">
        <v>0</v>
      </c>
      <c r="E59" s="5">
        <v>655</v>
      </c>
    </row>
    <row r="60" spans="1:6" x14ac:dyDescent="0.2">
      <c r="B60" s="7" t="s">
        <v>22</v>
      </c>
      <c r="C60" s="5">
        <v>210.8</v>
      </c>
      <c r="E60" s="5">
        <v>1116</v>
      </c>
    </row>
    <row r="61" spans="1:6" x14ac:dyDescent="0.2">
      <c r="B61" s="7" t="s">
        <v>23</v>
      </c>
      <c r="C61" s="6">
        <v>49.3</v>
      </c>
      <c r="E61" s="6">
        <v>261</v>
      </c>
    </row>
    <row r="63" spans="1:6" s="3" customFormat="1" x14ac:dyDescent="0.2">
      <c r="B63" s="8" t="s">
        <v>62</v>
      </c>
      <c r="C63" s="4">
        <f>SUM(C55:C61)</f>
        <v>3745.8800000000006</v>
      </c>
      <c r="E63" s="4">
        <f>SUM(E55:E61)</f>
        <v>22093.98</v>
      </c>
      <c r="F63" s="16"/>
    </row>
    <row r="66" spans="1:6" x14ac:dyDescent="0.2">
      <c r="A66" s="3" t="s">
        <v>25</v>
      </c>
      <c r="B66" s="5"/>
    </row>
    <row r="67" spans="1:6" x14ac:dyDescent="0.2">
      <c r="B67" s="5" t="s">
        <v>26</v>
      </c>
      <c r="C67" s="5">
        <v>4135</v>
      </c>
      <c r="E67" s="5">
        <v>34050</v>
      </c>
    </row>
    <row r="68" spans="1:6" x14ac:dyDescent="0.2">
      <c r="B68" s="5" t="s">
        <v>64</v>
      </c>
      <c r="C68" s="5">
        <v>2000</v>
      </c>
      <c r="E68" s="5">
        <v>6000</v>
      </c>
    </row>
    <row r="69" spans="1:6" x14ac:dyDescent="0.2">
      <c r="B69" s="5" t="s">
        <v>63</v>
      </c>
      <c r="C69" s="5">
        <v>0</v>
      </c>
      <c r="E69" s="5">
        <v>0</v>
      </c>
    </row>
    <row r="70" spans="1:6" x14ac:dyDescent="0.2">
      <c r="B70" s="5" t="s">
        <v>65</v>
      </c>
      <c r="C70" s="5">
        <v>0</v>
      </c>
      <c r="E70" s="5">
        <v>332.68</v>
      </c>
    </row>
    <row r="71" spans="1:6" x14ac:dyDescent="0.2">
      <c r="B71" s="5" t="s">
        <v>66</v>
      </c>
      <c r="C71" s="5">
        <v>0</v>
      </c>
      <c r="E71" s="5">
        <v>0</v>
      </c>
    </row>
    <row r="72" spans="1:6" x14ac:dyDescent="0.2">
      <c r="B72" s="5" t="s">
        <v>77</v>
      </c>
      <c r="C72" s="6">
        <v>0.02</v>
      </c>
      <c r="E72" s="6">
        <v>0.04</v>
      </c>
    </row>
    <row r="73" spans="1:6" x14ac:dyDescent="0.2">
      <c r="B73" s="5"/>
    </row>
    <row r="74" spans="1:6" s="3" customFormat="1" x14ac:dyDescent="0.2">
      <c r="B74" s="4" t="s">
        <v>27</v>
      </c>
      <c r="C74" s="4">
        <f>SUM(C67:C72)</f>
        <v>6135.02</v>
      </c>
      <c r="E74" s="4">
        <f>SUM(E67:E72)</f>
        <v>40382.720000000001</v>
      </c>
      <c r="F74" s="16"/>
    </row>
    <row r="75" spans="1:6" x14ac:dyDescent="0.2">
      <c r="B75" s="5"/>
    </row>
    <row r="76" spans="1:6" s="3" customFormat="1" x14ac:dyDescent="0.2">
      <c r="A76" s="3" t="s">
        <v>28</v>
      </c>
      <c r="B76" s="4"/>
      <c r="C76" s="4">
        <f>C74-SUM(C25+C51+C63)</f>
        <v>1404.7799999999997</v>
      </c>
      <c r="E76" s="4">
        <f>E74-SUM(E25+E51+E63)</f>
        <v>4447.7400000000052</v>
      </c>
      <c r="F76" s="16"/>
    </row>
    <row r="87" spans="1:6" x14ac:dyDescent="0.2">
      <c r="E87"/>
      <c r="F87"/>
    </row>
    <row r="88" spans="1:6" x14ac:dyDescent="0.2">
      <c r="A88" s="3"/>
      <c r="B88" s="3"/>
      <c r="C88" s="3"/>
      <c r="E88"/>
      <c r="F88"/>
    </row>
  </sheetData>
  <mergeCells count="3">
    <mergeCell ref="A1:E1"/>
    <mergeCell ref="A2:E2"/>
    <mergeCell ref="A3:E3"/>
  </mergeCells>
  <phoneticPr fontId="4" type="noConversion"/>
  <pageMargins left="0.7" right="0.7" top="0.75" bottom="0.75" header="0.3" footer="0.3"/>
  <pageSetup orientation="portrait" horizontalDpi="0" verticalDpi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workbookViewId="0">
      <selection activeCell="A3" sqref="A3:E3"/>
    </sheetView>
  </sheetViews>
  <sheetFormatPr baseColWidth="10" defaultRowHeight="16" x14ac:dyDescent="0.2"/>
  <cols>
    <col min="1" max="1" width="2.83203125" customWidth="1"/>
    <col min="2" max="2" width="23.83203125" style="7" bestFit="1" customWidth="1"/>
    <col min="3" max="3" width="10.83203125" style="5"/>
    <col min="4" max="4" width="5.5" customWidth="1"/>
    <col min="5" max="5" width="11.33203125" style="5" bestFit="1" customWidth="1"/>
    <col min="6" max="6" width="10.83203125" style="15"/>
  </cols>
  <sheetData>
    <row r="1" spans="1:6" s="1" customFormat="1" ht="31" x14ac:dyDescent="0.35">
      <c r="A1" s="24" t="s">
        <v>0</v>
      </c>
      <c r="B1" s="24"/>
      <c r="C1" s="24"/>
      <c r="D1" s="24"/>
      <c r="E1" s="24"/>
      <c r="F1" s="13"/>
    </row>
    <row r="2" spans="1:6" s="2" customFormat="1" ht="24" x14ac:dyDescent="0.3">
      <c r="A2" s="25" t="s">
        <v>17</v>
      </c>
      <c r="B2" s="25"/>
      <c r="C2" s="25"/>
      <c r="D2" s="25"/>
      <c r="E2" s="25"/>
      <c r="F2" s="14"/>
    </row>
    <row r="3" spans="1:6" s="2" customFormat="1" ht="24" x14ac:dyDescent="0.3">
      <c r="A3" s="25" t="s">
        <v>86</v>
      </c>
      <c r="B3" s="25"/>
      <c r="C3" s="25"/>
      <c r="D3" s="25"/>
      <c r="E3" s="25"/>
      <c r="F3" s="14"/>
    </row>
    <row r="4" spans="1:6" s="22" customFormat="1" ht="19" x14ac:dyDescent="0.25">
      <c r="A4" s="19"/>
      <c r="B4" s="19"/>
      <c r="C4" s="19" t="s">
        <v>68</v>
      </c>
      <c r="D4" s="19"/>
      <c r="E4" s="20" t="s">
        <v>69</v>
      </c>
      <c r="F4" s="21"/>
    </row>
    <row r="5" spans="1:6" s="3" customFormat="1" x14ac:dyDescent="0.2">
      <c r="A5" s="3" t="s">
        <v>36</v>
      </c>
      <c r="B5" s="8"/>
      <c r="C5" s="4"/>
      <c r="E5" s="4"/>
    </row>
    <row r="6" spans="1:6" s="10" customFormat="1" x14ac:dyDescent="0.2">
      <c r="B6" s="10" t="s">
        <v>30</v>
      </c>
      <c r="C6" s="11">
        <v>0</v>
      </c>
      <c r="E6" s="11">
        <v>160.72999999999999</v>
      </c>
    </row>
    <row r="7" spans="1:6" s="10" customFormat="1" x14ac:dyDescent="0.2">
      <c r="B7" s="10" t="s">
        <v>37</v>
      </c>
      <c r="C7" s="11">
        <v>0</v>
      </c>
      <c r="E7" s="11">
        <v>0</v>
      </c>
    </row>
    <row r="8" spans="1:6" s="10" customFormat="1" x14ac:dyDescent="0.2">
      <c r="B8" s="12" t="s">
        <v>33</v>
      </c>
      <c r="C8" s="11">
        <v>0</v>
      </c>
      <c r="E8" s="11">
        <v>0</v>
      </c>
    </row>
    <row r="9" spans="1:6" s="10" customFormat="1" x14ac:dyDescent="0.2">
      <c r="B9" s="12" t="s">
        <v>38</v>
      </c>
      <c r="C9" s="11">
        <v>0</v>
      </c>
      <c r="E9" s="11">
        <v>0</v>
      </c>
    </row>
    <row r="10" spans="1:6" s="10" customFormat="1" x14ac:dyDescent="0.2">
      <c r="B10" s="12" t="s">
        <v>39</v>
      </c>
      <c r="C10" s="11">
        <v>0</v>
      </c>
      <c r="E10" s="11">
        <v>62.5</v>
      </c>
    </row>
    <row r="11" spans="1:6" s="10" customFormat="1" x14ac:dyDescent="0.2">
      <c r="B11" s="12" t="s">
        <v>40</v>
      </c>
      <c r="C11" s="11">
        <v>0</v>
      </c>
      <c r="E11" s="11">
        <v>0</v>
      </c>
    </row>
    <row r="12" spans="1:6" s="10" customFormat="1" x14ac:dyDescent="0.2">
      <c r="B12" s="12" t="s">
        <v>18</v>
      </c>
      <c r="C12" s="11">
        <v>0</v>
      </c>
      <c r="E12" s="11">
        <v>200</v>
      </c>
    </row>
    <row r="13" spans="1:6" x14ac:dyDescent="0.2">
      <c r="B13" s="7" t="s">
        <v>41</v>
      </c>
      <c r="C13" s="5">
        <v>0</v>
      </c>
      <c r="E13" s="5">
        <v>0</v>
      </c>
    </row>
    <row r="14" spans="1:6" x14ac:dyDescent="0.2">
      <c r="B14" s="7" t="s">
        <v>42</v>
      </c>
      <c r="C14" s="5">
        <v>0</v>
      </c>
      <c r="E14" s="5">
        <v>0</v>
      </c>
    </row>
    <row r="15" spans="1:6" x14ac:dyDescent="0.2">
      <c r="B15" s="7" t="s">
        <v>43</v>
      </c>
      <c r="C15" s="5">
        <v>0</v>
      </c>
      <c r="E15" s="5">
        <v>0</v>
      </c>
    </row>
    <row r="16" spans="1:6" x14ac:dyDescent="0.2">
      <c r="B16" s="7" t="s">
        <v>44</v>
      </c>
      <c r="C16" s="5">
        <v>0</v>
      </c>
      <c r="E16" s="5">
        <v>0</v>
      </c>
    </row>
    <row r="17" spans="1:6" x14ac:dyDescent="0.2">
      <c r="B17" s="7" t="s">
        <v>53</v>
      </c>
      <c r="C17" s="5">
        <v>0</v>
      </c>
      <c r="E17" s="5">
        <v>0</v>
      </c>
      <c r="F17"/>
    </row>
    <row r="18" spans="1:6" x14ac:dyDescent="0.2">
      <c r="B18" s="7" t="s">
        <v>46</v>
      </c>
      <c r="C18" s="5">
        <v>0</v>
      </c>
      <c r="E18" s="5">
        <v>0</v>
      </c>
      <c r="F18"/>
    </row>
    <row r="19" spans="1:6" x14ac:dyDescent="0.2">
      <c r="B19" s="7" t="s">
        <v>47</v>
      </c>
      <c r="C19" s="5">
        <v>0</v>
      </c>
      <c r="E19" s="5">
        <v>46.21</v>
      </c>
      <c r="F19"/>
    </row>
    <row r="20" spans="1:6" x14ac:dyDescent="0.2">
      <c r="B20" s="7" t="s">
        <v>48</v>
      </c>
      <c r="C20" s="5">
        <v>0</v>
      </c>
      <c r="E20" s="5">
        <v>0</v>
      </c>
      <c r="F20"/>
    </row>
    <row r="21" spans="1:6" x14ac:dyDescent="0.2">
      <c r="B21" s="7" t="s">
        <v>49</v>
      </c>
      <c r="C21" s="5">
        <v>0</v>
      </c>
      <c r="E21" s="5">
        <v>0</v>
      </c>
      <c r="F21"/>
    </row>
    <row r="22" spans="1:6" x14ac:dyDescent="0.2">
      <c r="B22" s="7" t="s">
        <v>31</v>
      </c>
      <c r="C22" s="5">
        <v>0</v>
      </c>
      <c r="E22" s="5">
        <v>1331.12</v>
      </c>
      <c r="F22"/>
    </row>
    <row r="23" spans="1:6" x14ac:dyDescent="0.2">
      <c r="B23" s="7" t="s">
        <v>50</v>
      </c>
      <c r="C23" s="6">
        <v>23.25</v>
      </c>
      <c r="E23" s="6">
        <v>496.92</v>
      </c>
      <c r="F23"/>
    </row>
    <row r="24" spans="1:6" x14ac:dyDescent="0.2">
      <c r="F24"/>
    </row>
    <row r="25" spans="1:6" x14ac:dyDescent="0.2">
      <c r="A25" s="3"/>
      <c r="B25" s="8" t="s">
        <v>51</v>
      </c>
      <c r="C25" s="4">
        <f>SUM(C6:C23)</f>
        <v>23.25</v>
      </c>
      <c r="E25" s="4">
        <f>SUM(E6:E23)</f>
        <v>2297.48</v>
      </c>
      <c r="F25"/>
    </row>
    <row r="26" spans="1:6" x14ac:dyDescent="0.2">
      <c r="A26" s="3"/>
      <c r="B26" s="8"/>
      <c r="C26" s="4"/>
      <c r="F26"/>
    </row>
    <row r="27" spans="1:6" x14ac:dyDescent="0.2">
      <c r="F27"/>
    </row>
    <row r="28" spans="1:6" x14ac:dyDescent="0.2">
      <c r="A28" s="3" t="s">
        <v>52</v>
      </c>
      <c r="B28" s="4"/>
      <c r="C28" s="4"/>
      <c r="F28"/>
    </row>
    <row r="29" spans="1:6" x14ac:dyDescent="0.2">
      <c r="A29" s="10"/>
      <c r="B29" s="10" t="s">
        <v>30</v>
      </c>
      <c r="C29" s="11">
        <v>0</v>
      </c>
      <c r="D29" s="16"/>
      <c r="E29" s="5">
        <v>126.6</v>
      </c>
      <c r="F29"/>
    </row>
    <row r="30" spans="1:6" x14ac:dyDescent="0.2">
      <c r="A30" s="10"/>
      <c r="B30" s="10" t="s">
        <v>37</v>
      </c>
      <c r="C30" s="11">
        <v>21.32</v>
      </c>
      <c r="D30" s="17"/>
      <c r="E30" s="5">
        <v>258.22000000000003</v>
      </c>
      <c r="F30"/>
    </row>
    <row r="31" spans="1:6" x14ac:dyDescent="0.2">
      <c r="A31" s="10"/>
      <c r="B31" s="12" t="s">
        <v>33</v>
      </c>
      <c r="C31" s="11">
        <v>0</v>
      </c>
      <c r="D31" s="17"/>
      <c r="E31" s="5">
        <v>0</v>
      </c>
      <c r="F31"/>
    </row>
    <row r="32" spans="1:6" x14ac:dyDescent="0.2">
      <c r="A32" s="10"/>
      <c r="B32" s="12" t="s">
        <v>38</v>
      </c>
      <c r="C32" s="11">
        <v>0</v>
      </c>
      <c r="D32" s="17"/>
      <c r="E32" s="5">
        <v>0</v>
      </c>
      <c r="F32"/>
    </row>
    <row r="33" spans="1:6" x14ac:dyDescent="0.2">
      <c r="A33" s="10"/>
      <c r="B33" s="12" t="s">
        <v>39</v>
      </c>
      <c r="C33" s="11">
        <v>0</v>
      </c>
      <c r="D33" s="17"/>
      <c r="E33" s="5">
        <v>0</v>
      </c>
      <c r="F33"/>
    </row>
    <row r="34" spans="1:6" x14ac:dyDescent="0.2">
      <c r="A34" s="10"/>
      <c r="B34" s="12" t="s">
        <v>40</v>
      </c>
      <c r="C34" s="11">
        <v>0</v>
      </c>
      <c r="D34" s="17"/>
      <c r="E34" s="5">
        <v>0</v>
      </c>
      <c r="F34"/>
    </row>
    <row r="35" spans="1:6" x14ac:dyDescent="0.2">
      <c r="A35" s="10"/>
      <c r="B35" s="7" t="s">
        <v>42</v>
      </c>
      <c r="C35" s="5">
        <v>0</v>
      </c>
      <c r="D35" s="17"/>
      <c r="E35" s="5">
        <v>0</v>
      </c>
      <c r="F35"/>
    </row>
    <row r="36" spans="1:6" x14ac:dyDescent="0.2">
      <c r="B36" s="7" t="s">
        <v>43</v>
      </c>
      <c r="C36" s="11">
        <v>0</v>
      </c>
      <c r="D36" s="15"/>
      <c r="E36" s="5">
        <v>0</v>
      </c>
      <c r="F36"/>
    </row>
    <row r="37" spans="1:6" x14ac:dyDescent="0.2">
      <c r="B37" s="7" t="s">
        <v>44</v>
      </c>
      <c r="C37" s="5">
        <v>0</v>
      </c>
      <c r="D37" s="15"/>
      <c r="E37" s="5">
        <v>0</v>
      </c>
      <c r="F37"/>
    </row>
    <row r="38" spans="1:6" x14ac:dyDescent="0.2">
      <c r="B38" s="7" t="s">
        <v>54</v>
      </c>
      <c r="C38" s="5">
        <v>730.32</v>
      </c>
      <c r="D38" s="15"/>
      <c r="E38" s="5">
        <v>1671.8</v>
      </c>
      <c r="F38"/>
    </row>
    <row r="39" spans="1:6" x14ac:dyDescent="0.2">
      <c r="B39" s="7" t="s">
        <v>55</v>
      </c>
      <c r="C39" s="5">
        <v>0</v>
      </c>
      <c r="D39" s="15"/>
      <c r="E39" s="5">
        <v>0</v>
      </c>
      <c r="F39"/>
    </row>
    <row r="40" spans="1:6" x14ac:dyDescent="0.2">
      <c r="B40" s="7" t="s">
        <v>56</v>
      </c>
      <c r="C40" s="5">
        <v>0</v>
      </c>
      <c r="D40" s="15"/>
      <c r="E40" s="5">
        <v>0</v>
      </c>
      <c r="F40"/>
    </row>
    <row r="41" spans="1:6" x14ac:dyDescent="0.2">
      <c r="A41" s="3" t="s">
        <v>70</v>
      </c>
      <c r="B41" s="4"/>
      <c r="C41" s="4"/>
      <c r="F41"/>
    </row>
    <row r="42" spans="1:6" x14ac:dyDescent="0.2">
      <c r="B42" s="7" t="s">
        <v>57</v>
      </c>
      <c r="C42" s="5">
        <v>0</v>
      </c>
      <c r="D42" s="15"/>
      <c r="E42" s="5">
        <v>0</v>
      </c>
      <c r="F42"/>
    </row>
    <row r="43" spans="1:6" x14ac:dyDescent="0.2">
      <c r="B43" s="7" t="s">
        <v>58</v>
      </c>
      <c r="C43" s="5">
        <v>20.27</v>
      </c>
      <c r="D43" s="15"/>
      <c r="E43" s="5">
        <v>20.27</v>
      </c>
      <c r="F43"/>
    </row>
    <row r="44" spans="1:6" x14ac:dyDescent="0.2">
      <c r="B44" s="7" t="s">
        <v>45</v>
      </c>
      <c r="C44" s="5">
        <v>0</v>
      </c>
      <c r="D44" s="15"/>
      <c r="E44" s="5">
        <v>0</v>
      </c>
      <c r="F44"/>
    </row>
    <row r="45" spans="1:6" x14ac:dyDescent="0.2">
      <c r="B45" s="7" t="s">
        <v>46</v>
      </c>
      <c r="C45" s="5">
        <v>402.1</v>
      </c>
      <c r="D45" s="15"/>
      <c r="E45" s="5">
        <v>1620.59</v>
      </c>
      <c r="F45"/>
    </row>
    <row r="46" spans="1:6" x14ac:dyDescent="0.2">
      <c r="B46" s="7" t="s">
        <v>59</v>
      </c>
      <c r="C46" s="5">
        <v>64.52</v>
      </c>
      <c r="D46" s="15"/>
      <c r="E46" s="5">
        <v>85.4</v>
      </c>
      <c r="F46"/>
    </row>
    <row r="47" spans="1:6" x14ac:dyDescent="0.2">
      <c r="B47" s="7" t="s">
        <v>47</v>
      </c>
      <c r="C47" s="5">
        <v>0</v>
      </c>
      <c r="D47" s="15"/>
      <c r="E47" s="5">
        <v>120.59</v>
      </c>
      <c r="F47"/>
    </row>
    <row r="48" spans="1:6" x14ac:dyDescent="0.2">
      <c r="B48" s="7" t="s">
        <v>48</v>
      </c>
      <c r="C48" s="5">
        <v>57.02</v>
      </c>
      <c r="D48" s="15"/>
      <c r="E48" s="5">
        <v>345.23</v>
      </c>
      <c r="F48"/>
    </row>
    <row r="49" spans="1:6" x14ac:dyDescent="0.2">
      <c r="B49" s="7" t="s">
        <v>31</v>
      </c>
      <c r="C49" s="6">
        <v>126.56</v>
      </c>
      <c r="D49" s="15"/>
      <c r="E49" s="6">
        <v>8740.18</v>
      </c>
      <c r="F49"/>
    </row>
    <row r="50" spans="1:6" x14ac:dyDescent="0.2">
      <c r="D50" s="15"/>
      <c r="F50"/>
    </row>
    <row r="51" spans="1:6" x14ac:dyDescent="0.2">
      <c r="A51" s="3"/>
      <c r="B51" s="8" t="s">
        <v>60</v>
      </c>
      <c r="C51" s="4">
        <f>SUM(C29:C49)</f>
        <v>1422.1100000000001</v>
      </c>
      <c r="E51" s="4">
        <f>SUM(E29:E49)</f>
        <v>12988.880000000001</v>
      </c>
    </row>
    <row r="52" spans="1:6" x14ac:dyDescent="0.2">
      <c r="A52" s="3"/>
      <c r="B52" s="8"/>
      <c r="C52" s="4"/>
    </row>
    <row r="53" spans="1:6" s="3" customFormat="1" x14ac:dyDescent="0.2">
      <c r="A53"/>
      <c r="B53" s="7"/>
      <c r="C53" s="5"/>
      <c r="E53" s="4"/>
      <c r="F53" s="16"/>
    </row>
    <row r="54" spans="1:6" x14ac:dyDescent="0.2">
      <c r="A54" s="3" t="s">
        <v>61</v>
      </c>
    </row>
    <row r="55" spans="1:6" x14ac:dyDescent="0.2">
      <c r="A55" s="3"/>
      <c r="B55" s="7" t="s">
        <v>93</v>
      </c>
      <c r="C55" s="5">
        <v>0</v>
      </c>
      <c r="E55" s="5">
        <v>1350</v>
      </c>
    </row>
    <row r="56" spans="1:6" x14ac:dyDescent="0.2">
      <c r="B56" s="7" t="s">
        <v>19</v>
      </c>
      <c r="C56" s="5">
        <v>2000</v>
      </c>
      <c r="E56" s="5">
        <v>20000</v>
      </c>
    </row>
    <row r="57" spans="1:6" x14ac:dyDescent="0.2">
      <c r="B57" s="7" t="s">
        <v>20</v>
      </c>
      <c r="C57" s="5">
        <v>11.01</v>
      </c>
      <c r="E57" s="5">
        <v>110.61</v>
      </c>
    </row>
    <row r="58" spans="1:6" x14ac:dyDescent="0.2">
      <c r="B58" s="7" t="s">
        <v>21</v>
      </c>
      <c r="C58" s="5">
        <v>73.78</v>
      </c>
      <c r="E58" s="5">
        <v>686.16</v>
      </c>
    </row>
    <row r="59" spans="1:6" x14ac:dyDescent="0.2">
      <c r="B59" s="7" t="s">
        <v>24</v>
      </c>
      <c r="C59" s="5">
        <v>0</v>
      </c>
      <c r="E59" s="5">
        <v>655</v>
      </c>
    </row>
    <row r="60" spans="1:6" x14ac:dyDescent="0.2">
      <c r="B60" s="7" t="s">
        <v>22</v>
      </c>
      <c r="C60" s="5">
        <v>124</v>
      </c>
      <c r="E60" s="5">
        <v>1240</v>
      </c>
    </row>
    <row r="61" spans="1:6" x14ac:dyDescent="0.2">
      <c r="B61" s="7" t="s">
        <v>23</v>
      </c>
      <c r="C61" s="6">
        <v>29</v>
      </c>
      <c r="E61" s="6">
        <v>290</v>
      </c>
    </row>
    <row r="62" spans="1:6" x14ac:dyDescent="0.2">
      <c r="B62" s="7" t="s">
        <v>94</v>
      </c>
    </row>
    <row r="63" spans="1:6" s="3" customFormat="1" x14ac:dyDescent="0.2">
      <c r="B63" s="8" t="s">
        <v>62</v>
      </c>
      <c r="C63" s="4">
        <f>SUM(C55:C62)</f>
        <v>2237.79</v>
      </c>
      <c r="D63" s="4"/>
      <c r="E63" s="4">
        <f>SUM(E55:E62)</f>
        <v>24331.77</v>
      </c>
      <c r="F63" s="16"/>
    </row>
    <row r="66" spans="1:6" x14ac:dyDescent="0.2">
      <c r="A66" s="3" t="s">
        <v>25</v>
      </c>
      <c r="B66" s="5"/>
    </row>
    <row r="67" spans="1:6" x14ac:dyDescent="0.2">
      <c r="B67" s="5" t="s">
        <v>26</v>
      </c>
      <c r="C67" s="5">
        <v>2956.42</v>
      </c>
      <c r="E67" s="5">
        <v>37006.42</v>
      </c>
    </row>
    <row r="68" spans="1:6" x14ac:dyDescent="0.2">
      <c r="B68" s="5" t="s">
        <v>64</v>
      </c>
      <c r="C68" s="5">
        <v>0</v>
      </c>
      <c r="E68" s="5">
        <v>6000</v>
      </c>
    </row>
    <row r="69" spans="1:6" x14ac:dyDescent="0.2">
      <c r="B69" s="5" t="s">
        <v>63</v>
      </c>
      <c r="C69" s="5">
        <v>0</v>
      </c>
      <c r="E69" s="5">
        <v>0</v>
      </c>
    </row>
    <row r="70" spans="1:6" x14ac:dyDescent="0.2">
      <c r="B70" s="5" t="s">
        <v>65</v>
      </c>
      <c r="C70" s="5">
        <v>0</v>
      </c>
      <c r="E70" s="5">
        <v>332.68</v>
      </c>
    </row>
    <row r="71" spans="1:6" x14ac:dyDescent="0.2">
      <c r="B71" s="5" t="s">
        <v>66</v>
      </c>
      <c r="C71" s="5">
        <v>0</v>
      </c>
      <c r="E71" s="5">
        <v>0</v>
      </c>
    </row>
    <row r="72" spans="1:6" x14ac:dyDescent="0.2">
      <c r="B72" s="5" t="s">
        <v>77</v>
      </c>
      <c r="C72" s="6">
        <v>0.02</v>
      </c>
      <c r="E72" s="6">
        <v>0.06</v>
      </c>
    </row>
    <row r="73" spans="1:6" x14ac:dyDescent="0.2">
      <c r="B73" s="5"/>
    </row>
    <row r="74" spans="1:6" s="3" customFormat="1" x14ac:dyDescent="0.2">
      <c r="B74" s="4" t="s">
        <v>27</v>
      </c>
      <c r="C74" s="4">
        <f>SUM(C67:C72)</f>
        <v>2956.44</v>
      </c>
      <c r="E74" s="4">
        <f>SUM(E67:E72)</f>
        <v>43339.159999999996</v>
      </c>
      <c r="F74" s="16"/>
    </row>
    <row r="75" spans="1:6" x14ac:dyDescent="0.2">
      <c r="B75" s="5"/>
    </row>
    <row r="76" spans="1:6" s="3" customFormat="1" x14ac:dyDescent="0.2">
      <c r="A76" s="3" t="s">
        <v>95</v>
      </c>
      <c r="B76" s="4"/>
      <c r="C76" s="4">
        <f>C74-SUM(C25+C51+C63)</f>
        <v>-726.71</v>
      </c>
      <c r="E76" s="4">
        <f>E74-SUM(E25+E51+E63)</f>
        <v>3721.0299999999916</v>
      </c>
      <c r="F76" s="16"/>
    </row>
    <row r="87" spans="1:6" x14ac:dyDescent="0.2">
      <c r="E87"/>
      <c r="F87"/>
    </row>
    <row r="88" spans="1:6" x14ac:dyDescent="0.2">
      <c r="A88" s="3"/>
      <c r="B88" s="3"/>
      <c r="C88" s="3"/>
      <c r="E88"/>
      <c r="F88"/>
    </row>
  </sheetData>
  <mergeCells count="3">
    <mergeCell ref="A1:E1"/>
    <mergeCell ref="A2:E2"/>
    <mergeCell ref="A3:E3"/>
  </mergeCells>
  <phoneticPr fontId="4" type="noConversion"/>
  <pageMargins left="0.7" right="0.7" top="0.75" bottom="0.75" header="0.3" footer="0.3"/>
  <pageSetup orientation="portrait" horizontalDpi="0" verticalDpi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workbookViewId="0">
      <selection activeCell="A3" sqref="A3:E3"/>
    </sheetView>
  </sheetViews>
  <sheetFormatPr baseColWidth="10" defaultRowHeight="16" x14ac:dyDescent="0.2"/>
  <cols>
    <col min="1" max="1" width="2.83203125" customWidth="1"/>
    <col min="2" max="2" width="23.83203125" style="7" bestFit="1" customWidth="1"/>
    <col min="3" max="3" width="13.6640625" style="5" bestFit="1" customWidth="1"/>
    <col min="4" max="4" width="5.5" customWidth="1"/>
    <col min="5" max="5" width="11.33203125" style="5" bestFit="1" customWidth="1"/>
    <col min="6" max="6" width="10.83203125" style="15"/>
  </cols>
  <sheetData>
    <row r="1" spans="1:6" s="1" customFormat="1" ht="31" x14ac:dyDescent="0.35">
      <c r="A1" s="24" t="s">
        <v>0</v>
      </c>
      <c r="B1" s="24"/>
      <c r="C1" s="24"/>
      <c r="D1" s="24"/>
      <c r="E1" s="24"/>
      <c r="F1" s="13"/>
    </row>
    <row r="2" spans="1:6" s="2" customFormat="1" ht="24" x14ac:dyDescent="0.3">
      <c r="A2" s="25" t="s">
        <v>17</v>
      </c>
      <c r="B2" s="25"/>
      <c r="C2" s="25"/>
      <c r="D2" s="25"/>
      <c r="E2" s="25"/>
      <c r="F2" s="14"/>
    </row>
    <row r="3" spans="1:6" s="2" customFormat="1" ht="24" x14ac:dyDescent="0.3">
      <c r="A3" s="25" t="s">
        <v>87</v>
      </c>
      <c r="B3" s="25"/>
      <c r="C3" s="25"/>
      <c r="D3" s="25"/>
      <c r="E3" s="25"/>
      <c r="F3" s="14"/>
    </row>
    <row r="4" spans="1:6" s="22" customFormat="1" ht="19" x14ac:dyDescent="0.25">
      <c r="A4" s="19"/>
      <c r="B4" s="19"/>
      <c r="C4" s="19" t="s">
        <v>68</v>
      </c>
      <c r="D4" s="19"/>
      <c r="E4" s="20" t="s">
        <v>69</v>
      </c>
      <c r="F4" s="21"/>
    </row>
    <row r="5" spans="1:6" s="3" customFormat="1" x14ac:dyDescent="0.2">
      <c r="A5" s="3" t="s">
        <v>36</v>
      </c>
      <c r="B5" s="8"/>
      <c r="C5" s="4"/>
      <c r="E5" s="4"/>
    </row>
    <row r="6" spans="1:6" s="10" customFormat="1" x14ac:dyDescent="0.2">
      <c r="B6" s="10" t="s">
        <v>30</v>
      </c>
      <c r="C6" s="11">
        <v>0</v>
      </c>
      <c r="E6" s="11">
        <v>160.72999999999999</v>
      </c>
    </row>
    <row r="7" spans="1:6" s="10" customFormat="1" x14ac:dyDescent="0.2">
      <c r="B7" s="10" t="s">
        <v>37</v>
      </c>
      <c r="C7" s="11">
        <v>112.82</v>
      </c>
      <c r="E7" s="11">
        <v>112.82</v>
      </c>
    </row>
    <row r="8" spans="1:6" s="10" customFormat="1" x14ac:dyDescent="0.2">
      <c r="B8" s="12" t="s">
        <v>33</v>
      </c>
      <c r="C8" s="11">
        <v>0</v>
      </c>
      <c r="E8" s="11">
        <v>0</v>
      </c>
    </row>
    <row r="9" spans="1:6" s="10" customFormat="1" x14ac:dyDescent="0.2">
      <c r="B9" s="12" t="s">
        <v>38</v>
      </c>
      <c r="C9" s="11">
        <v>0</v>
      </c>
      <c r="E9" s="11">
        <v>0</v>
      </c>
    </row>
    <row r="10" spans="1:6" s="10" customFormat="1" x14ac:dyDescent="0.2">
      <c r="B10" s="12" t="s">
        <v>39</v>
      </c>
      <c r="C10" s="11">
        <v>0</v>
      </c>
      <c r="E10" s="11">
        <v>62.5</v>
      </c>
    </row>
    <row r="11" spans="1:6" s="10" customFormat="1" x14ac:dyDescent="0.2">
      <c r="B11" s="12" t="s">
        <v>40</v>
      </c>
      <c r="C11" s="11">
        <v>0</v>
      </c>
      <c r="E11" s="11">
        <v>0</v>
      </c>
    </row>
    <row r="12" spans="1:6" s="10" customFormat="1" x14ac:dyDescent="0.2">
      <c r="B12" s="12" t="s">
        <v>18</v>
      </c>
      <c r="C12" s="11">
        <v>0</v>
      </c>
      <c r="E12" s="11">
        <v>200</v>
      </c>
    </row>
    <row r="13" spans="1:6" x14ac:dyDescent="0.2">
      <c r="B13" s="7" t="s">
        <v>41</v>
      </c>
      <c r="C13" s="5">
        <v>0</v>
      </c>
      <c r="E13" s="5">
        <v>0</v>
      </c>
    </row>
    <row r="14" spans="1:6" x14ac:dyDescent="0.2">
      <c r="B14" s="7" t="s">
        <v>42</v>
      </c>
      <c r="C14" s="5">
        <v>0</v>
      </c>
      <c r="E14" s="5">
        <v>0</v>
      </c>
    </row>
    <row r="15" spans="1:6" x14ac:dyDescent="0.2">
      <c r="B15" s="7" t="s">
        <v>43</v>
      </c>
      <c r="C15" s="5">
        <v>0</v>
      </c>
      <c r="E15" s="5">
        <v>0</v>
      </c>
    </row>
    <row r="16" spans="1:6" x14ac:dyDescent="0.2">
      <c r="B16" s="7" t="s">
        <v>44</v>
      </c>
      <c r="C16" s="5">
        <v>0</v>
      </c>
      <c r="E16" s="5">
        <v>0</v>
      </c>
    </row>
    <row r="17" spans="1:6" x14ac:dyDescent="0.2">
      <c r="B17" s="7" t="s">
        <v>53</v>
      </c>
      <c r="C17" s="5">
        <v>0</v>
      </c>
      <c r="E17" s="5">
        <v>0</v>
      </c>
      <c r="F17"/>
    </row>
    <row r="18" spans="1:6" x14ac:dyDescent="0.2">
      <c r="B18" s="7" t="s">
        <v>46</v>
      </c>
      <c r="C18" s="5">
        <v>0</v>
      </c>
      <c r="E18" s="5">
        <v>0</v>
      </c>
      <c r="F18"/>
    </row>
    <row r="19" spans="1:6" x14ac:dyDescent="0.2">
      <c r="B19" s="7" t="s">
        <v>47</v>
      </c>
      <c r="C19" s="5">
        <v>0</v>
      </c>
      <c r="E19" s="5">
        <v>46.21</v>
      </c>
      <c r="F19"/>
    </row>
    <row r="20" spans="1:6" x14ac:dyDescent="0.2">
      <c r="B20" s="7" t="s">
        <v>48</v>
      </c>
      <c r="C20" s="5">
        <v>0</v>
      </c>
      <c r="E20" s="5">
        <v>0</v>
      </c>
      <c r="F20"/>
    </row>
    <row r="21" spans="1:6" x14ac:dyDescent="0.2">
      <c r="B21" s="7" t="s">
        <v>49</v>
      </c>
      <c r="C21" s="5">
        <v>0</v>
      </c>
      <c r="E21" s="5">
        <v>0</v>
      </c>
      <c r="F21"/>
    </row>
    <row r="22" spans="1:6" x14ac:dyDescent="0.2">
      <c r="B22" s="7" t="s">
        <v>31</v>
      </c>
      <c r="C22" s="5">
        <v>0</v>
      </c>
      <c r="E22" s="5">
        <v>1331.12</v>
      </c>
      <c r="F22"/>
    </row>
    <row r="23" spans="1:6" x14ac:dyDescent="0.2">
      <c r="B23" s="7" t="s">
        <v>50</v>
      </c>
      <c r="C23" s="6">
        <v>75.58</v>
      </c>
      <c r="E23" s="6">
        <v>572.5</v>
      </c>
      <c r="F23"/>
    </row>
    <row r="24" spans="1:6" x14ac:dyDescent="0.2">
      <c r="F24"/>
    </row>
    <row r="25" spans="1:6" x14ac:dyDescent="0.2">
      <c r="A25" s="3"/>
      <c r="B25" s="8" t="s">
        <v>51</v>
      </c>
      <c r="C25" s="4">
        <f>SUM(C6:C23)</f>
        <v>188.39999999999998</v>
      </c>
      <c r="E25" s="4">
        <f>SUM(E6:E23)</f>
        <v>2485.88</v>
      </c>
      <c r="F25"/>
    </row>
    <row r="26" spans="1:6" x14ac:dyDescent="0.2">
      <c r="A26" s="3"/>
      <c r="B26" s="8"/>
      <c r="C26" s="4"/>
      <c r="F26"/>
    </row>
    <row r="27" spans="1:6" x14ac:dyDescent="0.2">
      <c r="F27"/>
    </row>
    <row r="28" spans="1:6" x14ac:dyDescent="0.2">
      <c r="A28" s="3" t="s">
        <v>52</v>
      </c>
      <c r="B28" s="4"/>
      <c r="C28" s="4"/>
      <c r="F28"/>
    </row>
    <row r="29" spans="1:6" x14ac:dyDescent="0.2">
      <c r="A29" s="10"/>
      <c r="B29" s="10" t="s">
        <v>30</v>
      </c>
      <c r="C29" s="11">
        <v>0</v>
      </c>
      <c r="D29" s="16"/>
      <c r="E29" s="5">
        <v>126.6</v>
      </c>
      <c r="F29"/>
    </row>
    <row r="30" spans="1:6" x14ac:dyDescent="0.2">
      <c r="A30" s="10"/>
      <c r="B30" s="10" t="s">
        <v>37</v>
      </c>
      <c r="C30" s="11">
        <v>0</v>
      </c>
      <c r="D30" s="17"/>
      <c r="E30" s="5">
        <v>258.22000000000003</v>
      </c>
      <c r="F30"/>
    </row>
    <row r="31" spans="1:6" x14ac:dyDescent="0.2">
      <c r="A31" s="10"/>
      <c r="B31" s="12" t="s">
        <v>33</v>
      </c>
      <c r="C31" s="11">
        <v>0</v>
      </c>
      <c r="D31" s="17"/>
      <c r="E31" s="5">
        <v>0</v>
      </c>
      <c r="F31"/>
    </row>
    <row r="32" spans="1:6" x14ac:dyDescent="0.2">
      <c r="A32" s="10"/>
      <c r="B32" s="12" t="s">
        <v>38</v>
      </c>
      <c r="C32" s="11">
        <v>0</v>
      </c>
      <c r="D32" s="17"/>
      <c r="E32" s="5">
        <v>0</v>
      </c>
      <c r="F32"/>
    </row>
    <row r="33" spans="1:6" x14ac:dyDescent="0.2">
      <c r="A33" s="10"/>
      <c r="B33" s="12" t="s">
        <v>39</v>
      </c>
      <c r="C33" s="11">
        <v>0</v>
      </c>
      <c r="D33" s="17"/>
      <c r="E33" s="5">
        <v>0</v>
      </c>
      <c r="F33"/>
    </row>
    <row r="34" spans="1:6" x14ac:dyDescent="0.2">
      <c r="A34" s="10"/>
      <c r="B34" s="12" t="s">
        <v>40</v>
      </c>
      <c r="C34" s="11">
        <v>0</v>
      </c>
      <c r="D34" s="17"/>
      <c r="E34" s="5">
        <v>0</v>
      </c>
      <c r="F34"/>
    </row>
    <row r="35" spans="1:6" x14ac:dyDescent="0.2">
      <c r="A35" s="10"/>
      <c r="B35" s="7" t="s">
        <v>42</v>
      </c>
      <c r="C35" s="5">
        <v>0</v>
      </c>
      <c r="D35" s="17"/>
      <c r="E35" s="5">
        <v>0</v>
      </c>
      <c r="F35"/>
    </row>
    <row r="36" spans="1:6" x14ac:dyDescent="0.2">
      <c r="B36" s="7" t="s">
        <v>43</v>
      </c>
      <c r="C36" s="11">
        <v>0</v>
      </c>
      <c r="D36" s="15"/>
      <c r="E36" s="5">
        <v>0</v>
      </c>
      <c r="F36"/>
    </row>
    <row r="37" spans="1:6" x14ac:dyDescent="0.2">
      <c r="B37" s="7" t="s">
        <v>44</v>
      </c>
      <c r="C37" s="5">
        <v>0</v>
      </c>
      <c r="D37" s="15"/>
      <c r="E37" s="5">
        <v>0</v>
      </c>
      <c r="F37"/>
    </row>
    <row r="38" spans="1:6" x14ac:dyDescent="0.2">
      <c r="B38" s="7" t="s">
        <v>54</v>
      </c>
      <c r="C38" s="5">
        <v>36.26</v>
      </c>
      <c r="D38" s="15"/>
      <c r="E38" s="5">
        <v>1708.06</v>
      </c>
      <c r="F38"/>
    </row>
    <row r="39" spans="1:6" x14ac:dyDescent="0.2">
      <c r="B39" s="7" t="s">
        <v>55</v>
      </c>
      <c r="C39" s="5">
        <v>0</v>
      </c>
      <c r="D39" s="15"/>
      <c r="E39" s="5">
        <v>0</v>
      </c>
      <c r="F39"/>
    </row>
    <row r="40" spans="1:6" x14ac:dyDescent="0.2">
      <c r="B40" s="7" t="s">
        <v>56</v>
      </c>
      <c r="C40" s="5">
        <v>0</v>
      </c>
      <c r="D40" s="15"/>
      <c r="E40" s="5">
        <v>0</v>
      </c>
      <c r="F40"/>
    </row>
    <row r="41" spans="1:6" x14ac:dyDescent="0.2">
      <c r="A41" s="3" t="s">
        <v>70</v>
      </c>
      <c r="B41" s="4"/>
      <c r="C41" s="4"/>
      <c r="F41"/>
    </row>
    <row r="42" spans="1:6" x14ac:dyDescent="0.2">
      <c r="B42" s="7" t="s">
        <v>57</v>
      </c>
      <c r="C42" s="5">
        <v>0</v>
      </c>
      <c r="D42" s="15"/>
      <c r="E42" s="5">
        <v>0</v>
      </c>
      <c r="F42"/>
    </row>
    <row r="43" spans="1:6" x14ac:dyDescent="0.2">
      <c r="B43" s="7" t="s">
        <v>58</v>
      </c>
      <c r="C43" s="5">
        <v>0</v>
      </c>
      <c r="D43" s="15"/>
      <c r="E43" s="5">
        <v>20.27</v>
      </c>
      <c r="F43"/>
    </row>
    <row r="44" spans="1:6" x14ac:dyDescent="0.2">
      <c r="B44" s="7" t="s">
        <v>45</v>
      </c>
      <c r="C44" s="5">
        <v>0</v>
      </c>
      <c r="D44" s="15"/>
      <c r="E44" s="5">
        <v>0</v>
      </c>
      <c r="F44"/>
    </row>
    <row r="45" spans="1:6" x14ac:dyDescent="0.2">
      <c r="B45" s="7" t="s">
        <v>46</v>
      </c>
      <c r="C45" s="5">
        <v>81</v>
      </c>
      <c r="D45" s="15"/>
      <c r="E45" s="5">
        <v>1701.59</v>
      </c>
      <c r="F45"/>
    </row>
    <row r="46" spans="1:6" x14ac:dyDescent="0.2">
      <c r="B46" s="7" t="s">
        <v>59</v>
      </c>
      <c r="C46" s="5">
        <v>11.93</v>
      </c>
      <c r="D46" s="15"/>
      <c r="E46" s="5">
        <v>97.33</v>
      </c>
      <c r="F46"/>
    </row>
    <row r="47" spans="1:6" x14ac:dyDescent="0.2">
      <c r="B47" s="7" t="s">
        <v>47</v>
      </c>
      <c r="C47" s="5">
        <v>53.05</v>
      </c>
      <c r="D47" s="15"/>
      <c r="E47" s="5">
        <v>173.64</v>
      </c>
      <c r="F47"/>
    </row>
    <row r="48" spans="1:6" x14ac:dyDescent="0.2">
      <c r="B48" s="7" t="s">
        <v>48</v>
      </c>
      <c r="C48" s="5">
        <v>125.7</v>
      </c>
      <c r="D48" s="15"/>
      <c r="E48" s="5">
        <v>470.93</v>
      </c>
      <c r="F48"/>
    </row>
    <row r="49" spans="1:6" x14ac:dyDescent="0.2">
      <c r="B49" s="7" t="s">
        <v>31</v>
      </c>
      <c r="C49" s="6">
        <v>420.56</v>
      </c>
      <c r="D49" s="15"/>
      <c r="E49" s="6">
        <v>9160.74</v>
      </c>
      <c r="F49"/>
    </row>
    <row r="50" spans="1:6" x14ac:dyDescent="0.2">
      <c r="D50" s="15"/>
      <c r="F50"/>
    </row>
    <row r="51" spans="1:6" x14ac:dyDescent="0.2">
      <c r="A51" s="3"/>
      <c r="B51" s="8" t="s">
        <v>60</v>
      </c>
      <c r="C51" s="4">
        <f>SUM(C29:C49)</f>
        <v>728.5</v>
      </c>
      <c r="E51" s="4">
        <f>SUM(E29:E49)</f>
        <v>13717.38</v>
      </c>
    </row>
    <row r="52" spans="1:6" x14ac:dyDescent="0.2">
      <c r="A52" s="3"/>
      <c r="B52" s="8"/>
      <c r="C52" s="4"/>
    </row>
    <row r="53" spans="1:6" s="3" customFormat="1" x14ac:dyDescent="0.2">
      <c r="A53"/>
      <c r="B53" s="7"/>
      <c r="C53" s="5"/>
      <c r="E53" s="4"/>
      <c r="F53" s="16"/>
    </row>
    <row r="54" spans="1:6" x14ac:dyDescent="0.2">
      <c r="A54" s="3" t="s">
        <v>61</v>
      </c>
    </row>
    <row r="55" spans="1:6" x14ac:dyDescent="0.2">
      <c r="A55" s="3"/>
      <c r="B55" s="7" t="s">
        <v>93</v>
      </c>
      <c r="C55" s="5">
        <v>0</v>
      </c>
      <c r="E55" s="5">
        <v>1350</v>
      </c>
    </row>
    <row r="56" spans="1:6" x14ac:dyDescent="0.2">
      <c r="B56" s="7" t="s">
        <v>19</v>
      </c>
      <c r="C56" s="5">
        <v>2000</v>
      </c>
      <c r="E56" s="5">
        <v>22000</v>
      </c>
    </row>
    <row r="57" spans="1:6" x14ac:dyDescent="0.2">
      <c r="B57" s="7" t="s">
        <v>20</v>
      </c>
      <c r="C57" s="5">
        <v>11.01</v>
      </c>
      <c r="E57" s="5">
        <v>121.62</v>
      </c>
    </row>
    <row r="58" spans="1:6" x14ac:dyDescent="0.2">
      <c r="B58" s="7" t="s">
        <v>21</v>
      </c>
      <c r="C58" s="5">
        <v>73.78</v>
      </c>
      <c r="E58" s="5">
        <v>759.94</v>
      </c>
    </row>
    <row r="59" spans="1:6" x14ac:dyDescent="0.2">
      <c r="B59" s="7" t="s">
        <v>24</v>
      </c>
      <c r="C59" s="5">
        <v>0</v>
      </c>
      <c r="E59" s="5">
        <v>655</v>
      </c>
    </row>
    <row r="60" spans="1:6" x14ac:dyDescent="0.2">
      <c r="B60" s="7" t="s">
        <v>22</v>
      </c>
      <c r="C60" s="5">
        <v>124</v>
      </c>
      <c r="E60" s="5">
        <v>1364</v>
      </c>
    </row>
    <row r="61" spans="1:6" x14ac:dyDescent="0.2">
      <c r="B61" s="7" t="s">
        <v>23</v>
      </c>
      <c r="C61" s="6">
        <v>29</v>
      </c>
      <c r="E61" s="6">
        <v>319</v>
      </c>
    </row>
    <row r="63" spans="1:6" s="3" customFormat="1" x14ac:dyDescent="0.2">
      <c r="B63" s="8" t="s">
        <v>62</v>
      </c>
      <c r="C63" s="4">
        <f>SUM(C55:C55:C61)</f>
        <v>2237.79</v>
      </c>
      <c r="E63" s="4">
        <f>SUM(E55:E55:E61)</f>
        <v>26569.559999999998</v>
      </c>
      <c r="F63" s="16"/>
    </row>
    <row r="66" spans="1:6" x14ac:dyDescent="0.2">
      <c r="A66" s="3" t="s">
        <v>25</v>
      </c>
      <c r="B66" s="5"/>
    </row>
    <row r="67" spans="1:6" x14ac:dyDescent="0.2">
      <c r="B67" s="5" t="s">
        <v>26</v>
      </c>
      <c r="C67" s="5">
        <v>3905</v>
      </c>
      <c r="E67" s="5">
        <v>40911.42</v>
      </c>
    </row>
    <row r="68" spans="1:6" x14ac:dyDescent="0.2">
      <c r="B68" s="5" t="s">
        <v>64</v>
      </c>
      <c r="C68" s="5">
        <v>4000</v>
      </c>
      <c r="E68" s="5">
        <v>10000</v>
      </c>
    </row>
    <row r="69" spans="1:6" x14ac:dyDescent="0.2">
      <c r="B69" s="5" t="s">
        <v>63</v>
      </c>
      <c r="C69" s="5">
        <v>0</v>
      </c>
      <c r="E69" s="5">
        <v>0</v>
      </c>
    </row>
    <row r="70" spans="1:6" x14ac:dyDescent="0.2">
      <c r="B70" s="5" t="s">
        <v>65</v>
      </c>
      <c r="C70" s="5">
        <v>0</v>
      </c>
      <c r="E70" s="5">
        <v>332.68</v>
      </c>
    </row>
    <row r="71" spans="1:6" x14ac:dyDescent="0.2">
      <c r="B71" s="5" t="s">
        <v>66</v>
      </c>
      <c r="C71" s="5">
        <v>0</v>
      </c>
      <c r="E71" s="5">
        <v>0</v>
      </c>
    </row>
    <row r="72" spans="1:6" x14ac:dyDescent="0.2">
      <c r="B72" s="5" t="s">
        <v>77</v>
      </c>
      <c r="C72" s="6">
        <v>0.04</v>
      </c>
      <c r="E72" s="6">
        <v>0.1</v>
      </c>
    </row>
    <row r="73" spans="1:6" x14ac:dyDescent="0.2">
      <c r="B73" s="5"/>
    </row>
    <row r="74" spans="1:6" s="3" customFormat="1" x14ac:dyDescent="0.2">
      <c r="B74" s="4" t="s">
        <v>27</v>
      </c>
      <c r="C74" s="4">
        <f>SUM(C67:C72)</f>
        <v>7905.04</v>
      </c>
      <c r="E74" s="4">
        <f>SUM(E67:E72)</f>
        <v>51244.2</v>
      </c>
      <c r="F74" s="16"/>
    </row>
    <row r="75" spans="1:6" x14ac:dyDescent="0.2">
      <c r="B75" s="5"/>
    </row>
    <row r="76" spans="1:6" s="3" customFormat="1" x14ac:dyDescent="0.2">
      <c r="A76" s="3" t="s">
        <v>28</v>
      </c>
      <c r="B76" s="4"/>
      <c r="C76" s="4">
        <f>C74-SUM(C25+C51+C63)</f>
        <v>4750.3500000000004</v>
      </c>
      <c r="E76" s="4">
        <f>E74-SUM(E25+E51+E63)</f>
        <v>8471.3800000000047</v>
      </c>
      <c r="F76" s="16"/>
    </row>
    <row r="87" spans="1:6" x14ac:dyDescent="0.2">
      <c r="E87"/>
      <c r="F87"/>
    </row>
    <row r="88" spans="1:6" x14ac:dyDescent="0.2">
      <c r="A88" s="3"/>
      <c r="B88" s="3"/>
      <c r="C88" s="3"/>
      <c r="E88"/>
      <c r="F88"/>
    </row>
  </sheetData>
  <mergeCells count="3">
    <mergeCell ref="A1:E1"/>
    <mergeCell ref="A2:E2"/>
    <mergeCell ref="A3:E3"/>
  </mergeCells>
  <phoneticPr fontId="4" type="noConversion"/>
  <pageMargins left="0.7" right="0.7" top="0.75" bottom="0.75" header="0.3" footer="0.3"/>
  <pageSetup orientation="portrait" horizontalDpi="0" verticalDpi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workbookViewId="0">
      <selection activeCell="A3" sqref="A3:E3"/>
    </sheetView>
  </sheetViews>
  <sheetFormatPr baseColWidth="10" defaultRowHeight="16" x14ac:dyDescent="0.2"/>
  <cols>
    <col min="1" max="1" width="2.83203125" customWidth="1"/>
    <col min="2" max="2" width="23.83203125" style="7" bestFit="1" customWidth="1"/>
    <col min="3" max="3" width="10.83203125" style="5"/>
    <col min="4" max="4" width="5.5" customWidth="1"/>
    <col min="5" max="5" width="11.33203125" style="5" bestFit="1" customWidth="1"/>
    <col min="6" max="6" width="10.83203125" style="15"/>
  </cols>
  <sheetData>
    <row r="1" spans="1:6" s="1" customFormat="1" ht="31" x14ac:dyDescent="0.35">
      <c r="A1" s="24" t="s">
        <v>0</v>
      </c>
      <c r="B1" s="24"/>
      <c r="C1" s="24"/>
      <c r="D1" s="24"/>
      <c r="E1" s="24"/>
      <c r="F1" s="13"/>
    </row>
    <row r="2" spans="1:6" s="2" customFormat="1" ht="24" x14ac:dyDescent="0.3">
      <c r="A2" s="25" t="s">
        <v>17</v>
      </c>
      <c r="B2" s="25"/>
      <c r="C2" s="25"/>
      <c r="D2" s="25"/>
      <c r="E2" s="25"/>
      <c r="F2" s="14"/>
    </row>
    <row r="3" spans="1:6" s="2" customFormat="1" ht="24" x14ac:dyDescent="0.3">
      <c r="A3" s="25" t="s">
        <v>71</v>
      </c>
      <c r="B3" s="25"/>
      <c r="C3" s="25"/>
      <c r="D3" s="25"/>
      <c r="E3" s="25"/>
      <c r="F3" s="14"/>
    </row>
    <row r="4" spans="1:6" s="22" customFormat="1" ht="19" x14ac:dyDescent="0.25">
      <c r="A4" s="19"/>
      <c r="B4" s="19"/>
      <c r="C4" s="19" t="s">
        <v>68</v>
      </c>
      <c r="D4" s="19"/>
      <c r="E4" s="20" t="s">
        <v>69</v>
      </c>
      <c r="F4" s="21"/>
    </row>
    <row r="5" spans="1:6" s="3" customFormat="1" x14ac:dyDescent="0.2">
      <c r="A5" s="3" t="s">
        <v>36</v>
      </c>
      <c r="B5" s="8"/>
      <c r="C5" s="4"/>
      <c r="E5" s="4"/>
    </row>
    <row r="6" spans="1:6" s="10" customFormat="1" x14ac:dyDescent="0.2">
      <c r="B6" s="10" t="s">
        <v>30</v>
      </c>
      <c r="C6" s="11"/>
      <c r="E6" s="11"/>
    </row>
    <row r="7" spans="1:6" s="10" customFormat="1" x14ac:dyDescent="0.2">
      <c r="B7" s="10" t="s">
        <v>37</v>
      </c>
      <c r="C7" s="11"/>
      <c r="E7" s="11"/>
    </row>
    <row r="8" spans="1:6" s="10" customFormat="1" x14ac:dyDescent="0.2">
      <c r="B8" s="12" t="s">
        <v>33</v>
      </c>
      <c r="C8" s="11"/>
      <c r="E8" s="11"/>
    </row>
    <row r="9" spans="1:6" s="10" customFormat="1" x14ac:dyDescent="0.2">
      <c r="B9" s="12" t="s">
        <v>38</v>
      </c>
      <c r="C9" s="11"/>
      <c r="E9" s="11"/>
    </row>
    <row r="10" spans="1:6" s="10" customFormat="1" x14ac:dyDescent="0.2">
      <c r="B10" s="12" t="s">
        <v>39</v>
      </c>
      <c r="C10" s="11"/>
      <c r="E10" s="11"/>
    </row>
    <row r="11" spans="1:6" s="10" customFormat="1" x14ac:dyDescent="0.2">
      <c r="B11" s="12" t="s">
        <v>40</v>
      </c>
      <c r="C11" s="11"/>
      <c r="E11" s="11"/>
    </row>
    <row r="12" spans="1:6" s="10" customFormat="1" x14ac:dyDescent="0.2">
      <c r="B12" s="12" t="s">
        <v>18</v>
      </c>
      <c r="C12" s="11"/>
      <c r="E12" s="11"/>
    </row>
    <row r="13" spans="1:6" x14ac:dyDescent="0.2">
      <c r="B13" s="7" t="s">
        <v>41</v>
      </c>
    </row>
    <row r="14" spans="1:6" x14ac:dyDescent="0.2">
      <c r="B14" s="7" t="s">
        <v>42</v>
      </c>
    </row>
    <row r="15" spans="1:6" x14ac:dyDescent="0.2">
      <c r="B15" s="7" t="s">
        <v>43</v>
      </c>
    </row>
    <row r="16" spans="1:6" x14ac:dyDescent="0.2">
      <c r="B16" s="7" t="s">
        <v>44</v>
      </c>
    </row>
    <row r="17" spans="1:6" x14ac:dyDescent="0.2">
      <c r="B17" s="7" t="s">
        <v>53</v>
      </c>
      <c r="F17"/>
    </row>
    <row r="18" spans="1:6" x14ac:dyDescent="0.2">
      <c r="B18" s="7" t="s">
        <v>46</v>
      </c>
      <c r="F18"/>
    </row>
    <row r="19" spans="1:6" x14ac:dyDescent="0.2">
      <c r="B19" s="7" t="s">
        <v>47</v>
      </c>
      <c r="F19"/>
    </row>
    <row r="20" spans="1:6" x14ac:dyDescent="0.2">
      <c r="B20" s="7" t="s">
        <v>48</v>
      </c>
      <c r="F20"/>
    </row>
    <row r="21" spans="1:6" x14ac:dyDescent="0.2">
      <c r="B21" s="7" t="s">
        <v>49</v>
      </c>
      <c r="F21"/>
    </row>
    <row r="22" spans="1:6" x14ac:dyDescent="0.2">
      <c r="B22" s="7" t="s">
        <v>31</v>
      </c>
      <c r="F22"/>
    </row>
    <row r="23" spans="1:6" x14ac:dyDescent="0.2">
      <c r="B23" s="7" t="s">
        <v>50</v>
      </c>
      <c r="C23" s="6"/>
      <c r="E23" s="6"/>
      <c r="F23"/>
    </row>
    <row r="24" spans="1:6" x14ac:dyDescent="0.2">
      <c r="F24"/>
    </row>
    <row r="25" spans="1:6" x14ac:dyDescent="0.2">
      <c r="A25" s="3"/>
      <c r="B25" s="8" t="s">
        <v>51</v>
      </c>
      <c r="C25" s="4">
        <f>SUM(C6:C23)</f>
        <v>0</v>
      </c>
      <c r="E25" s="4">
        <f>SUM(E6:E23)</f>
        <v>0</v>
      </c>
      <c r="F25"/>
    </row>
    <row r="26" spans="1:6" x14ac:dyDescent="0.2">
      <c r="A26" s="3"/>
      <c r="B26" s="8"/>
      <c r="C26" s="4"/>
      <c r="F26"/>
    </row>
    <row r="27" spans="1:6" x14ac:dyDescent="0.2">
      <c r="F27"/>
    </row>
    <row r="28" spans="1:6" x14ac:dyDescent="0.2">
      <c r="A28" s="3" t="s">
        <v>52</v>
      </c>
      <c r="B28" s="4"/>
      <c r="C28" s="4"/>
      <c r="F28"/>
    </row>
    <row r="29" spans="1:6" x14ac:dyDescent="0.2">
      <c r="A29" s="10"/>
      <c r="B29" s="10" t="s">
        <v>30</v>
      </c>
      <c r="C29" s="11"/>
      <c r="D29" s="16"/>
      <c r="F29"/>
    </row>
    <row r="30" spans="1:6" x14ac:dyDescent="0.2">
      <c r="A30" s="10"/>
      <c r="B30" s="10" t="s">
        <v>37</v>
      </c>
      <c r="C30" s="11"/>
      <c r="D30" s="17"/>
      <c r="F30"/>
    </row>
    <row r="31" spans="1:6" x14ac:dyDescent="0.2">
      <c r="A31" s="10"/>
      <c r="B31" s="12" t="s">
        <v>33</v>
      </c>
      <c r="C31" s="11"/>
      <c r="D31" s="17"/>
      <c r="F31"/>
    </row>
    <row r="32" spans="1:6" x14ac:dyDescent="0.2">
      <c r="A32" s="10"/>
      <c r="B32" s="12" t="s">
        <v>38</v>
      </c>
      <c r="C32" s="11"/>
      <c r="D32" s="17"/>
      <c r="F32"/>
    </row>
    <row r="33" spans="1:6" x14ac:dyDescent="0.2">
      <c r="A33" s="10"/>
      <c r="B33" s="12" t="s">
        <v>39</v>
      </c>
      <c r="C33" s="11"/>
      <c r="D33" s="17"/>
      <c r="F33"/>
    </row>
    <row r="34" spans="1:6" x14ac:dyDescent="0.2">
      <c r="A34" s="10"/>
      <c r="B34" s="12" t="s">
        <v>40</v>
      </c>
      <c r="C34" s="11"/>
      <c r="D34" s="17"/>
      <c r="F34"/>
    </row>
    <row r="35" spans="1:6" x14ac:dyDescent="0.2">
      <c r="A35" s="10"/>
      <c r="B35" s="7" t="s">
        <v>42</v>
      </c>
      <c r="D35" s="17"/>
      <c r="F35"/>
    </row>
    <row r="36" spans="1:6" x14ac:dyDescent="0.2">
      <c r="B36" s="7" t="s">
        <v>43</v>
      </c>
      <c r="C36" s="11"/>
      <c r="D36" s="15"/>
      <c r="F36"/>
    </row>
    <row r="37" spans="1:6" x14ac:dyDescent="0.2">
      <c r="B37" s="7" t="s">
        <v>44</v>
      </c>
      <c r="D37" s="15"/>
      <c r="F37"/>
    </row>
    <row r="38" spans="1:6" x14ac:dyDescent="0.2">
      <c r="B38" s="7" t="s">
        <v>54</v>
      </c>
      <c r="D38" s="15"/>
      <c r="F38"/>
    </row>
    <row r="39" spans="1:6" x14ac:dyDescent="0.2">
      <c r="B39" s="7" t="s">
        <v>55</v>
      </c>
      <c r="D39" s="15"/>
      <c r="F39"/>
    </row>
    <row r="40" spans="1:6" x14ac:dyDescent="0.2">
      <c r="B40" s="7" t="s">
        <v>56</v>
      </c>
      <c r="D40" s="15"/>
      <c r="F40"/>
    </row>
    <row r="41" spans="1:6" x14ac:dyDescent="0.2">
      <c r="A41" s="3" t="s">
        <v>70</v>
      </c>
      <c r="B41" s="4"/>
      <c r="C41" s="4"/>
      <c r="F41"/>
    </row>
    <row r="42" spans="1:6" x14ac:dyDescent="0.2">
      <c r="B42" s="7" t="s">
        <v>57</v>
      </c>
      <c r="D42" s="15"/>
      <c r="F42"/>
    </row>
    <row r="43" spans="1:6" x14ac:dyDescent="0.2">
      <c r="B43" s="7" t="s">
        <v>58</v>
      </c>
      <c r="D43" s="15"/>
      <c r="F43"/>
    </row>
    <row r="44" spans="1:6" x14ac:dyDescent="0.2">
      <c r="B44" s="7" t="s">
        <v>45</v>
      </c>
      <c r="D44" s="15"/>
      <c r="F44"/>
    </row>
    <row r="45" spans="1:6" x14ac:dyDescent="0.2">
      <c r="B45" s="7" t="s">
        <v>46</v>
      </c>
      <c r="D45" s="15"/>
      <c r="F45"/>
    </row>
    <row r="46" spans="1:6" x14ac:dyDescent="0.2">
      <c r="B46" s="7" t="s">
        <v>59</v>
      </c>
      <c r="D46" s="15"/>
      <c r="F46"/>
    </row>
    <row r="47" spans="1:6" x14ac:dyDescent="0.2">
      <c r="B47" s="7" t="s">
        <v>47</v>
      </c>
      <c r="D47" s="15"/>
      <c r="F47"/>
    </row>
    <row r="48" spans="1:6" x14ac:dyDescent="0.2">
      <c r="B48" s="7" t="s">
        <v>48</v>
      </c>
      <c r="D48" s="15"/>
      <c r="F48"/>
    </row>
    <row r="49" spans="1:6" x14ac:dyDescent="0.2">
      <c r="B49" s="7" t="s">
        <v>31</v>
      </c>
      <c r="C49" s="6"/>
      <c r="D49" s="15"/>
      <c r="E49" s="6"/>
      <c r="F49"/>
    </row>
    <row r="50" spans="1:6" x14ac:dyDescent="0.2">
      <c r="D50" s="15"/>
      <c r="F50"/>
    </row>
    <row r="51" spans="1:6" x14ac:dyDescent="0.2">
      <c r="A51" s="3"/>
      <c r="B51" s="8" t="s">
        <v>60</v>
      </c>
      <c r="C51" s="4">
        <f>SUM(C29:C49)</f>
        <v>0</v>
      </c>
      <c r="E51" s="4">
        <f>SUM(E29:E49)</f>
        <v>0</v>
      </c>
    </row>
    <row r="52" spans="1:6" x14ac:dyDescent="0.2">
      <c r="A52" s="3"/>
      <c r="B52" s="8"/>
      <c r="C52" s="4"/>
    </row>
    <row r="53" spans="1:6" s="3" customFormat="1" x14ac:dyDescent="0.2">
      <c r="A53"/>
      <c r="B53" s="7"/>
      <c r="C53" s="5"/>
      <c r="E53" s="4"/>
      <c r="F53" s="16"/>
    </row>
    <row r="54" spans="1:6" x14ac:dyDescent="0.2">
      <c r="A54" s="3" t="s">
        <v>61</v>
      </c>
    </row>
    <row r="55" spans="1:6" x14ac:dyDescent="0.2">
      <c r="B55" s="7" t="s">
        <v>19</v>
      </c>
    </row>
    <row r="56" spans="1:6" x14ac:dyDescent="0.2">
      <c r="B56" s="7" t="s">
        <v>20</v>
      </c>
    </row>
    <row r="57" spans="1:6" x14ac:dyDescent="0.2">
      <c r="B57" s="7" t="s">
        <v>21</v>
      </c>
    </row>
    <row r="58" spans="1:6" x14ac:dyDescent="0.2">
      <c r="B58" s="7" t="s">
        <v>24</v>
      </c>
    </row>
    <row r="59" spans="1:6" x14ac:dyDescent="0.2">
      <c r="B59" s="7" t="s">
        <v>22</v>
      </c>
    </row>
    <row r="60" spans="1:6" x14ac:dyDescent="0.2">
      <c r="B60" s="7" t="s">
        <v>23</v>
      </c>
      <c r="C60" s="6"/>
      <c r="E60" s="6"/>
    </row>
    <row r="62" spans="1:6" s="3" customFormat="1" x14ac:dyDescent="0.2">
      <c r="B62" s="8" t="s">
        <v>62</v>
      </c>
      <c r="C62" s="4">
        <f>SUM(C55:C60)</f>
        <v>0</v>
      </c>
      <c r="E62" s="4">
        <f>SUM(E55:E60)</f>
        <v>0</v>
      </c>
      <c r="F62" s="16"/>
    </row>
    <row r="65" spans="1:6" x14ac:dyDescent="0.2">
      <c r="A65" s="3" t="s">
        <v>25</v>
      </c>
      <c r="B65" s="5"/>
    </row>
    <row r="66" spans="1:6" x14ac:dyDescent="0.2">
      <c r="B66" s="5" t="s">
        <v>26</v>
      </c>
    </row>
    <row r="67" spans="1:6" x14ac:dyDescent="0.2">
      <c r="B67" s="5" t="s">
        <v>64</v>
      </c>
    </row>
    <row r="68" spans="1:6" x14ac:dyDescent="0.2">
      <c r="B68" s="5" t="s">
        <v>63</v>
      </c>
    </row>
    <row r="69" spans="1:6" x14ac:dyDescent="0.2">
      <c r="B69" s="5" t="s">
        <v>65</v>
      </c>
    </row>
    <row r="70" spans="1:6" x14ac:dyDescent="0.2">
      <c r="B70" s="5" t="s">
        <v>66</v>
      </c>
    </row>
    <row r="71" spans="1:6" x14ac:dyDescent="0.2">
      <c r="B71" s="5" t="s">
        <v>67</v>
      </c>
      <c r="C71" s="6"/>
      <c r="E71" s="6"/>
    </row>
    <row r="72" spans="1:6" x14ac:dyDescent="0.2">
      <c r="B72" s="5"/>
    </row>
    <row r="73" spans="1:6" s="3" customFormat="1" x14ac:dyDescent="0.2">
      <c r="B73" s="4" t="s">
        <v>27</v>
      </c>
      <c r="C73" s="4">
        <f>SUM(C66:C71)</f>
        <v>0</v>
      </c>
      <c r="E73" s="4">
        <f>SUM(E66:E71)</f>
        <v>0</v>
      </c>
      <c r="F73" s="16"/>
    </row>
    <row r="74" spans="1:6" x14ac:dyDescent="0.2">
      <c r="B74" s="5"/>
    </row>
    <row r="75" spans="1:6" s="3" customFormat="1" x14ac:dyDescent="0.2">
      <c r="A75" s="3" t="s">
        <v>28</v>
      </c>
      <c r="B75" s="4"/>
      <c r="C75" s="4">
        <f>C73-SUM(C25+C51+C62)</f>
        <v>0</v>
      </c>
      <c r="E75" s="4">
        <f>E73-SUM(E25+E51+E62)</f>
        <v>0</v>
      </c>
      <c r="F75" s="16"/>
    </row>
    <row r="86" spans="1:3" customFormat="1" x14ac:dyDescent="0.2">
      <c r="B86" s="7"/>
      <c r="C86" s="5"/>
    </row>
    <row r="87" spans="1:3" customFormat="1" x14ac:dyDescent="0.2">
      <c r="A87" s="3"/>
      <c r="B87" s="3"/>
      <c r="C87" s="3"/>
    </row>
  </sheetData>
  <mergeCells count="3">
    <mergeCell ref="A1:E1"/>
    <mergeCell ref="A2:E2"/>
    <mergeCell ref="A3:E3"/>
  </mergeCells>
  <phoneticPr fontId="4" type="noConversion"/>
  <printOptions gridLines="1"/>
  <pageMargins left="0.7" right="0.7" top="0.75" bottom="0.75" header="0.3" footer="0.3"/>
  <pageSetup orientation="portrait" horizontalDpi="0" verticalDpi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workbookViewId="0">
      <selection activeCell="A3" sqref="A3:D3"/>
    </sheetView>
  </sheetViews>
  <sheetFormatPr baseColWidth="10" defaultRowHeight="16" x14ac:dyDescent="0.2"/>
  <cols>
    <col min="1" max="1" width="2.83203125" customWidth="1"/>
    <col min="2" max="2" width="23.83203125" style="7" bestFit="1" customWidth="1"/>
    <col min="3" max="3" width="10.83203125" style="5"/>
    <col min="4" max="15" width="11.33203125" style="5" bestFit="1" customWidth="1"/>
  </cols>
  <sheetData>
    <row r="1" spans="1:15" s="1" customFormat="1" ht="31" x14ac:dyDescent="0.35">
      <c r="A1" s="24" t="s">
        <v>0</v>
      </c>
      <c r="B1" s="24"/>
      <c r="C1" s="24"/>
      <c r="D1" s="24"/>
      <c r="E1" s="13"/>
    </row>
    <row r="2" spans="1:15" s="2" customFormat="1" ht="24" x14ac:dyDescent="0.3">
      <c r="A2" s="25" t="s">
        <v>17</v>
      </c>
      <c r="B2" s="25"/>
      <c r="C2" s="25"/>
      <c r="D2" s="25"/>
      <c r="E2" s="14"/>
    </row>
    <row r="3" spans="1:15" s="2" customFormat="1" ht="24" x14ac:dyDescent="0.3">
      <c r="A3" s="25" t="s">
        <v>109</v>
      </c>
      <c r="B3" s="25"/>
      <c r="C3" s="25"/>
      <c r="D3" s="25"/>
      <c r="E3" s="14"/>
    </row>
    <row r="4" spans="1:15" s="22" customFormat="1" ht="19" x14ac:dyDescent="0.25">
      <c r="A4" s="19"/>
      <c r="B4" s="19"/>
      <c r="C4" s="19" t="s">
        <v>96</v>
      </c>
      <c r="D4" s="20" t="s">
        <v>97</v>
      </c>
      <c r="E4" s="20" t="s">
        <v>98</v>
      </c>
      <c r="F4" s="20" t="s">
        <v>99</v>
      </c>
      <c r="G4" s="20" t="s">
        <v>100</v>
      </c>
      <c r="H4" s="20" t="s">
        <v>101</v>
      </c>
      <c r="I4" s="20" t="s">
        <v>102</v>
      </c>
      <c r="J4" s="20" t="s">
        <v>103</v>
      </c>
      <c r="K4" s="20" t="s">
        <v>104</v>
      </c>
      <c r="L4" s="20" t="s">
        <v>105</v>
      </c>
      <c r="M4" s="20" t="s">
        <v>106</v>
      </c>
      <c r="N4" s="20" t="s">
        <v>107</v>
      </c>
      <c r="O4" s="20" t="s">
        <v>108</v>
      </c>
    </row>
    <row r="5" spans="1:15" s="3" customFormat="1" x14ac:dyDescent="0.2">
      <c r="A5" s="3" t="s">
        <v>36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s="10" customFormat="1" x14ac:dyDescent="0.2">
      <c r="B6" s="10" t="s">
        <v>30</v>
      </c>
      <c r="C6" s="11">
        <v>56</v>
      </c>
      <c r="D6" s="11">
        <v>34.08</v>
      </c>
      <c r="E6" s="11">
        <v>0</v>
      </c>
      <c r="F6" s="11">
        <v>0</v>
      </c>
      <c r="G6" s="11">
        <v>70.650000000000006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f t="shared" ref="O6:O23" si="0">SUM(C6:N6)</f>
        <v>160.73000000000002</v>
      </c>
    </row>
    <row r="7" spans="1:15" s="10" customFormat="1" x14ac:dyDescent="0.2">
      <c r="B7" s="10" t="s">
        <v>37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112.82</v>
      </c>
      <c r="O7" s="11">
        <f t="shared" si="0"/>
        <v>112.82</v>
      </c>
    </row>
    <row r="8" spans="1:15" s="10" customFormat="1" x14ac:dyDescent="0.2">
      <c r="B8" s="12" t="s">
        <v>33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f t="shared" si="0"/>
        <v>0</v>
      </c>
    </row>
    <row r="9" spans="1:15" s="10" customFormat="1" x14ac:dyDescent="0.2">
      <c r="B9" s="12" t="s">
        <v>38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f t="shared" si="0"/>
        <v>0</v>
      </c>
    </row>
    <row r="10" spans="1:15" s="10" customFormat="1" x14ac:dyDescent="0.2">
      <c r="B10" s="12" t="s">
        <v>39</v>
      </c>
      <c r="C10" s="11">
        <v>17.5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11">
        <v>5</v>
      </c>
      <c r="M10" s="11">
        <v>0</v>
      </c>
      <c r="N10" s="11">
        <v>0</v>
      </c>
      <c r="O10" s="11">
        <f t="shared" si="0"/>
        <v>62.5</v>
      </c>
    </row>
    <row r="11" spans="1:15" s="10" customFormat="1" x14ac:dyDescent="0.2">
      <c r="B11" s="12" t="s">
        <v>40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f t="shared" si="0"/>
        <v>0</v>
      </c>
    </row>
    <row r="12" spans="1:15" s="10" customFormat="1" x14ac:dyDescent="0.2">
      <c r="B12" s="12" t="s">
        <v>18</v>
      </c>
      <c r="C12" s="11">
        <v>0</v>
      </c>
      <c r="D12" s="11">
        <v>0</v>
      </c>
      <c r="E12" s="11">
        <v>0</v>
      </c>
      <c r="F12" s="11">
        <v>0</v>
      </c>
      <c r="G12" s="11">
        <v>150</v>
      </c>
      <c r="H12" s="11">
        <v>0</v>
      </c>
      <c r="I12" s="11">
        <v>0</v>
      </c>
      <c r="J12" s="11">
        <v>0</v>
      </c>
      <c r="K12" s="11">
        <v>50</v>
      </c>
      <c r="L12" s="11">
        <v>0</v>
      </c>
      <c r="M12" s="11">
        <v>0</v>
      </c>
      <c r="N12" s="11">
        <v>0</v>
      </c>
      <c r="O12" s="11">
        <f t="shared" si="0"/>
        <v>200</v>
      </c>
    </row>
    <row r="13" spans="1:15" x14ac:dyDescent="0.2">
      <c r="B13" s="7" t="s">
        <v>41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1">
        <f t="shared" si="0"/>
        <v>0</v>
      </c>
    </row>
    <row r="14" spans="1:15" x14ac:dyDescent="0.2">
      <c r="B14" s="7" t="s">
        <v>42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1">
        <f t="shared" si="0"/>
        <v>0</v>
      </c>
    </row>
    <row r="15" spans="1:15" x14ac:dyDescent="0.2">
      <c r="B15" s="7" t="s">
        <v>43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1">
        <f t="shared" si="0"/>
        <v>0</v>
      </c>
    </row>
    <row r="16" spans="1:15" x14ac:dyDescent="0.2">
      <c r="B16" s="7" t="s">
        <v>44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11">
        <f t="shared" si="0"/>
        <v>0</v>
      </c>
    </row>
    <row r="17" spans="1:15" x14ac:dyDescent="0.2">
      <c r="B17" s="7" t="s">
        <v>53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11">
        <f t="shared" si="0"/>
        <v>0</v>
      </c>
    </row>
    <row r="18" spans="1:15" x14ac:dyDescent="0.2">
      <c r="B18" s="7" t="s">
        <v>46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11">
        <f t="shared" si="0"/>
        <v>0</v>
      </c>
    </row>
    <row r="19" spans="1:15" x14ac:dyDescent="0.2">
      <c r="B19" s="7" t="s">
        <v>47</v>
      </c>
      <c r="C19" s="5">
        <v>0</v>
      </c>
      <c r="D19" s="5">
        <v>0</v>
      </c>
      <c r="E19" s="5">
        <v>0</v>
      </c>
      <c r="F19" s="5">
        <v>0</v>
      </c>
      <c r="G19" s="5">
        <v>46.21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11">
        <f t="shared" si="0"/>
        <v>46.21</v>
      </c>
    </row>
    <row r="20" spans="1:15" x14ac:dyDescent="0.2">
      <c r="B20" s="7" t="s">
        <v>48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11">
        <f t="shared" si="0"/>
        <v>0</v>
      </c>
    </row>
    <row r="21" spans="1:15" x14ac:dyDescent="0.2">
      <c r="B21" s="7" t="s">
        <v>49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11">
        <f t="shared" si="0"/>
        <v>0</v>
      </c>
    </row>
    <row r="22" spans="1:15" x14ac:dyDescent="0.2">
      <c r="B22" s="7" t="s">
        <v>31</v>
      </c>
      <c r="C22" s="5">
        <v>0</v>
      </c>
      <c r="D22" s="5">
        <v>0</v>
      </c>
      <c r="E22" s="5">
        <v>0</v>
      </c>
      <c r="F22" s="5">
        <v>1331.12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11">
        <f t="shared" si="0"/>
        <v>1331.12</v>
      </c>
    </row>
    <row r="23" spans="1:15" x14ac:dyDescent="0.2">
      <c r="B23" s="7" t="s">
        <v>50</v>
      </c>
      <c r="C23" s="6">
        <v>31.56</v>
      </c>
      <c r="D23" s="6">
        <v>30.13</v>
      </c>
      <c r="E23" s="6">
        <v>24.54</v>
      </c>
      <c r="F23" s="6">
        <v>16.739999999999998</v>
      </c>
      <c r="G23" s="6">
        <v>27.14</v>
      </c>
      <c r="H23" s="6">
        <v>145.18</v>
      </c>
      <c r="I23" s="6">
        <v>46.84</v>
      </c>
      <c r="J23" s="6">
        <v>20.29</v>
      </c>
      <c r="K23" s="6">
        <v>29.42</v>
      </c>
      <c r="L23" s="6">
        <v>101.83</v>
      </c>
      <c r="M23" s="6">
        <v>23.25</v>
      </c>
      <c r="N23" s="6">
        <v>75.58</v>
      </c>
      <c r="O23" s="11">
        <f t="shared" si="0"/>
        <v>572.5</v>
      </c>
    </row>
    <row r="25" spans="1:15" x14ac:dyDescent="0.2">
      <c r="A25" s="3"/>
      <c r="B25" s="8" t="s">
        <v>51</v>
      </c>
      <c r="C25" s="4">
        <f>SUM(C6:C23)</f>
        <v>105.06</v>
      </c>
      <c r="D25" s="4">
        <f>SUM(D6:D23)</f>
        <v>69.209999999999994</v>
      </c>
      <c r="E25" s="4">
        <f>SUM(E6:E23)</f>
        <v>29.54</v>
      </c>
      <c r="F25" s="4">
        <f>SUM(F6:F23)</f>
        <v>1352.86</v>
      </c>
      <c r="G25" s="4">
        <f>SUM(G6:G23)</f>
        <v>299</v>
      </c>
      <c r="H25" s="4">
        <f t="shared" ref="H25:N25" si="1">SUM(H6:H23)</f>
        <v>150.18</v>
      </c>
      <c r="I25" s="4">
        <f t="shared" si="1"/>
        <v>51.84</v>
      </c>
      <c r="J25" s="4">
        <f t="shared" si="1"/>
        <v>25.29</v>
      </c>
      <c r="K25" s="4">
        <f t="shared" si="1"/>
        <v>84.42</v>
      </c>
      <c r="L25" s="4">
        <f t="shared" si="1"/>
        <v>106.83</v>
      </c>
      <c r="M25" s="4">
        <f t="shared" si="1"/>
        <v>23.25</v>
      </c>
      <c r="N25" s="4">
        <f t="shared" si="1"/>
        <v>188.39999999999998</v>
      </c>
      <c r="O25" s="11">
        <f>SUM(C25:N25)</f>
        <v>2485.88</v>
      </c>
    </row>
    <row r="26" spans="1:15" x14ac:dyDescent="0.2">
      <c r="A26" s="3"/>
      <c r="B26" s="8"/>
      <c r="C26" s="4"/>
    </row>
    <row r="28" spans="1:15" x14ac:dyDescent="0.2">
      <c r="A28" s="3" t="s">
        <v>52</v>
      </c>
      <c r="B28" s="4"/>
      <c r="C28" s="4"/>
    </row>
    <row r="29" spans="1:15" x14ac:dyDescent="0.2">
      <c r="A29" s="10"/>
      <c r="B29" s="10" t="s">
        <v>30</v>
      </c>
      <c r="C29" s="11">
        <v>0</v>
      </c>
      <c r="D29" s="5">
        <v>0</v>
      </c>
      <c r="E29" s="5">
        <v>11</v>
      </c>
      <c r="F29" s="5">
        <v>0</v>
      </c>
      <c r="G29" s="5">
        <v>54</v>
      </c>
      <c r="H29" s="5">
        <v>0</v>
      </c>
      <c r="I29" s="5">
        <v>0</v>
      </c>
      <c r="J29" s="5">
        <v>0</v>
      </c>
      <c r="K29" s="5">
        <v>11.6</v>
      </c>
      <c r="L29" s="5">
        <v>50</v>
      </c>
      <c r="M29" s="5">
        <v>0</v>
      </c>
      <c r="N29" s="11">
        <v>0</v>
      </c>
      <c r="O29" s="11">
        <f t="shared" ref="O29:O40" si="2">SUM(C29:N29)</f>
        <v>126.6</v>
      </c>
    </row>
    <row r="30" spans="1:15" x14ac:dyDescent="0.2">
      <c r="A30" s="10"/>
      <c r="B30" s="10" t="s">
        <v>37</v>
      </c>
      <c r="C30" s="11">
        <v>0</v>
      </c>
      <c r="D30" s="5">
        <v>0</v>
      </c>
      <c r="E30" s="5">
        <v>0</v>
      </c>
      <c r="F30" s="5">
        <v>0</v>
      </c>
      <c r="G30" s="5">
        <v>0</v>
      </c>
      <c r="H30" s="5">
        <v>183</v>
      </c>
      <c r="I30" s="5">
        <v>0</v>
      </c>
      <c r="J30" s="5">
        <v>0</v>
      </c>
      <c r="K30" s="5">
        <v>53.9</v>
      </c>
      <c r="L30" s="5">
        <v>0</v>
      </c>
      <c r="M30" s="5">
        <v>21.32</v>
      </c>
      <c r="N30" s="11">
        <v>0</v>
      </c>
      <c r="O30" s="11">
        <f t="shared" si="2"/>
        <v>258.22000000000003</v>
      </c>
    </row>
    <row r="31" spans="1:15" x14ac:dyDescent="0.2">
      <c r="A31" s="10"/>
      <c r="B31" s="12" t="s">
        <v>33</v>
      </c>
      <c r="C31" s="11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11">
        <v>0</v>
      </c>
      <c r="O31" s="11">
        <f t="shared" si="2"/>
        <v>0</v>
      </c>
    </row>
    <row r="32" spans="1:15" x14ac:dyDescent="0.2">
      <c r="A32" s="10"/>
      <c r="B32" s="12" t="s">
        <v>38</v>
      </c>
      <c r="C32" s="11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11">
        <v>0</v>
      </c>
      <c r="O32" s="11">
        <f t="shared" si="2"/>
        <v>0</v>
      </c>
    </row>
    <row r="33" spans="1:15" x14ac:dyDescent="0.2">
      <c r="A33" s="10"/>
      <c r="B33" s="12" t="s">
        <v>39</v>
      </c>
      <c r="C33" s="11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11">
        <v>0</v>
      </c>
      <c r="O33" s="11">
        <f t="shared" si="2"/>
        <v>0</v>
      </c>
    </row>
    <row r="34" spans="1:15" x14ac:dyDescent="0.2">
      <c r="A34" s="10"/>
      <c r="B34" s="12" t="s">
        <v>40</v>
      </c>
      <c r="C34" s="11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11">
        <v>0</v>
      </c>
      <c r="O34" s="11">
        <f t="shared" si="2"/>
        <v>0</v>
      </c>
    </row>
    <row r="35" spans="1:15" x14ac:dyDescent="0.2">
      <c r="A35" s="10"/>
      <c r="B35" s="7" t="s">
        <v>42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11">
        <f t="shared" si="2"/>
        <v>0</v>
      </c>
    </row>
    <row r="36" spans="1:15" x14ac:dyDescent="0.2">
      <c r="B36" s="7" t="s">
        <v>43</v>
      </c>
      <c r="C36" s="11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11">
        <v>0</v>
      </c>
      <c r="O36" s="11">
        <f t="shared" si="2"/>
        <v>0</v>
      </c>
    </row>
    <row r="37" spans="1:15" x14ac:dyDescent="0.2">
      <c r="B37" s="7" t="s">
        <v>44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11">
        <f t="shared" si="2"/>
        <v>0</v>
      </c>
    </row>
    <row r="38" spans="1:15" x14ac:dyDescent="0.2">
      <c r="B38" s="7" t="s">
        <v>54</v>
      </c>
      <c r="C38" s="5">
        <v>-41.11</v>
      </c>
      <c r="D38" s="5">
        <v>0</v>
      </c>
      <c r="E38" s="5">
        <v>0</v>
      </c>
      <c r="F38" s="5">
        <v>0</v>
      </c>
      <c r="G38" s="5">
        <v>5.75</v>
      </c>
      <c r="H38" s="5">
        <v>304.92</v>
      </c>
      <c r="I38" s="5">
        <v>277.44</v>
      </c>
      <c r="J38" s="5">
        <v>73.11</v>
      </c>
      <c r="K38" s="5">
        <v>150.22</v>
      </c>
      <c r="L38" s="5">
        <v>171.15</v>
      </c>
      <c r="M38" s="5">
        <v>730.32</v>
      </c>
      <c r="N38" s="5">
        <v>36.26</v>
      </c>
      <c r="O38" s="11">
        <f t="shared" si="2"/>
        <v>1708.0600000000002</v>
      </c>
    </row>
    <row r="39" spans="1:15" x14ac:dyDescent="0.2">
      <c r="B39" s="7" t="s">
        <v>55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11">
        <f t="shared" si="2"/>
        <v>0</v>
      </c>
    </row>
    <row r="40" spans="1:15" x14ac:dyDescent="0.2">
      <c r="B40" s="7" t="s">
        <v>56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11">
        <f t="shared" si="2"/>
        <v>0</v>
      </c>
    </row>
    <row r="41" spans="1:15" x14ac:dyDescent="0.2">
      <c r="A41" s="3" t="s">
        <v>70</v>
      </c>
      <c r="B41" s="4"/>
      <c r="C41" s="4"/>
      <c r="N41" s="4"/>
    </row>
    <row r="42" spans="1:15" x14ac:dyDescent="0.2">
      <c r="B42" s="7" t="s">
        <v>57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11">
        <f t="shared" ref="O42:O49" si="3">SUM(C42:N42)</f>
        <v>0</v>
      </c>
    </row>
    <row r="43" spans="1:15" x14ac:dyDescent="0.2">
      <c r="B43" s="7" t="s">
        <v>58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20.27</v>
      </c>
      <c r="N43" s="5">
        <v>0</v>
      </c>
      <c r="O43" s="11">
        <f t="shared" si="3"/>
        <v>20.27</v>
      </c>
    </row>
    <row r="44" spans="1:15" x14ac:dyDescent="0.2">
      <c r="B44" s="7" t="s">
        <v>45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11">
        <f t="shared" si="3"/>
        <v>0</v>
      </c>
    </row>
    <row r="45" spans="1:15" x14ac:dyDescent="0.2">
      <c r="B45" s="7" t="s">
        <v>46</v>
      </c>
      <c r="C45" s="5">
        <v>366.68</v>
      </c>
      <c r="D45" s="5">
        <v>0</v>
      </c>
      <c r="E45" s="5">
        <v>0</v>
      </c>
      <c r="F45" s="5">
        <v>0</v>
      </c>
      <c r="G45" s="5">
        <v>548.99</v>
      </c>
      <c r="H45" s="5">
        <v>107.05</v>
      </c>
      <c r="I45" s="5">
        <v>86.77</v>
      </c>
      <c r="J45" s="5">
        <v>0</v>
      </c>
      <c r="K45" s="5">
        <v>0</v>
      </c>
      <c r="L45" s="5">
        <v>109</v>
      </c>
      <c r="M45" s="5">
        <v>402.1</v>
      </c>
      <c r="N45" s="5">
        <v>81</v>
      </c>
      <c r="O45" s="11">
        <f t="shared" si="3"/>
        <v>1701.5900000000001</v>
      </c>
    </row>
    <row r="46" spans="1:15" x14ac:dyDescent="0.2">
      <c r="B46" s="7" t="s">
        <v>59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20.88</v>
      </c>
      <c r="K46" s="5">
        <v>0</v>
      </c>
      <c r="L46" s="5">
        <v>0</v>
      </c>
      <c r="M46" s="5">
        <v>64.52</v>
      </c>
      <c r="N46" s="5">
        <v>11.93</v>
      </c>
      <c r="O46" s="11">
        <f t="shared" si="3"/>
        <v>97.329999999999984</v>
      </c>
    </row>
    <row r="47" spans="1:15" x14ac:dyDescent="0.2">
      <c r="B47" s="7" t="s">
        <v>47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87.25</v>
      </c>
      <c r="I47" s="5">
        <v>0</v>
      </c>
      <c r="J47" s="5">
        <v>8.34</v>
      </c>
      <c r="K47" s="5">
        <v>25</v>
      </c>
      <c r="L47" s="5">
        <v>0</v>
      </c>
      <c r="M47" s="5">
        <v>0</v>
      </c>
      <c r="N47" s="5">
        <v>53.05</v>
      </c>
      <c r="O47" s="11">
        <f t="shared" si="3"/>
        <v>173.64</v>
      </c>
    </row>
    <row r="48" spans="1:15" x14ac:dyDescent="0.2">
      <c r="B48" s="7" t="s">
        <v>48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96.94</v>
      </c>
      <c r="I48" s="5">
        <v>37.299999999999997</v>
      </c>
      <c r="J48" s="5">
        <v>0</v>
      </c>
      <c r="K48" s="5">
        <v>102.75</v>
      </c>
      <c r="L48" s="5">
        <v>51.22</v>
      </c>
      <c r="M48" s="5">
        <v>57.02</v>
      </c>
      <c r="N48" s="5">
        <v>125.7</v>
      </c>
      <c r="O48" s="11">
        <f t="shared" si="3"/>
        <v>470.93</v>
      </c>
    </row>
    <row r="49" spans="1:15" x14ac:dyDescent="0.2">
      <c r="B49" s="7" t="s">
        <v>31</v>
      </c>
      <c r="C49" s="6">
        <v>1109.18</v>
      </c>
      <c r="D49" s="6">
        <v>1659.72</v>
      </c>
      <c r="E49" s="6">
        <v>77.28</v>
      </c>
      <c r="F49" s="6">
        <v>0</v>
      </c>
      <c r="G49" s="6">
        <v>1241.52</v>
      </c>
      <c r="H49" s="6">
        <v>1550.08</v>
      </c>
      <c r="I49" s="6">
        <v>908.32</v>
      </c>
      <c r="J49" s="6">
        <v>888.72</v>
      </c>
      <c r="K49" s="6">
        <v>682.64</v>
      </c>
      <c r="L49" s="6">
        <v>496.16</v>
      </c>
      <c r="M49" s="6">
        <v>126.56</v>
      </c>
      <c r="N49" s="6">
        <v>420.56</v>
      </c>
      <c r="O49" s="11">
        <f t="shared" si="3"/>
        <v>9160.74</v>
      </c>
    </row>
    <row r="50" spans="1:15" x14ac:dyDescent="0.2">
      <c r="O50" s="11"/>
    </row>
    <row r="51" spans="1:15" x14ac:dyDescent="0.2">
      <c r="A51" s="3"/>
      <c r="B51" s="8" t="s">
        <v>60</v>
      </c>
      <c r="C51" s="4">
        <f>SUM(C29:C49)</f>
        <v>1434.75</v>
      </c>
      <c r="D51" s="4">
        <f>SUM(D29:D49)</f>
        <v>1659.72</v>
      </c>
      <c r="E51" s="4">
        <f>SUM(E29:E49)</f>
        <v>88.28</v>
      </c>
      <c r="F51" s="4">
        <f>SUM(F29:F49)</f>
        <v>0</v>
      </c>
      <c r="G51" s="4">
        <f>SUM(G29:G49)</f>
        <v>1850.26</v>
      </c>
      <c r="H51" s="4">
        <f t="shared" ref="H51:N51" si="4">SUM(H29:H49)</f>
        <v>2329.2399999999998</v>
      </c>
      <c r="I51" s="4">
        <f t="shared" si="4"/>
        <v>1309.83</v>
      </c>
      <c r="J51" s="4">
        <f t="shared" si="4"/>
        <v>991.05000000000007</v>
      </c>
      <c r="K51" s="4">
        <f t="shared" si="4"/>
        <v>1026.1100000000001</v>
      </c>
      <c r="L51" s="4">
        <f t="shared" si="4"/>
        <v>877.53</v>
      </c>
      <c r="M51" s="4">
        <f t="shared" si="4"/>
        <v>1422.1100000000001</v>
      </c>
      <c r="N51" s="4">
        <f t="shared" si="4"/>
        <v>728.5</v>
      </c>
      <c r="O51" s="11">
        <f>SUM(C51:N51)</f>
        <v>13717.380000000001</v>
      </c>
    </row>
    <row r="52" spans="1:15" x14ac:dyDescent="0.2">
      <c r="A52" s="3"/>
      <c r="B52" s="8"/>
      <c r="C52" s="4"/>
    </row>
    <row r="53" spans="1:15" s="3" customFormat="1" x14ac:dyDescent="0.2">
      <c r="A53"/>
      <c r="B53" s="7"/>
      <c r="C53" s="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x14ac:dyDescent="0.2">
      <c r="A54" s="3" t="s">
        <v>61</v>
      </c>
    </row>
    <row r="55" spans="1:15" x14ac:dyDescent="0.2">
      <c r="A55" s="3"/>
      <c r="B55" s="7" t="s">
        <v>93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200</v>
      </c>
      <c r="J55" s="5">
        <v>200</v>
      </c>
      <c r="K55" s="5">
        <v>950</v>
      </c>
      <c r="L55" s="5">
        <v>0</v>
      </c>
      <c r="M55" s="5">
        <v>0</v>
      </c>
      <c r="N55" s="5">
        <v>0</v>
      </c>
      <c r="O55" s="11">
        <f t="shared" ref="O55:O61" si="5">SUM(C55:N55)</f>
        <v>1350</v>
      </c>
    </row>
    <row r="56" spans="1:15" x14ac:dyDescent="0.2">
      <c r="B56" s="7" t="s">
        <v>19</v>
      </c>
      <c r="C56" s="5">
        <v>0</v>
      </c>
      <c r="D56" s="5">
        <v>1200</v>
      </c>
      <c r="E56" s="5">
        <v>1400</v>
      </c>
      <c r="F56" s="5">
        <v>0</v>
      </c>
      <c r="G56" s="5">
        <v>2000</v>
      </c>
      <c r="H56" s="5">
        <v>2000</v>
      </c>
      <c r="I56" s="5">
        <v>2000</v>
      </c>
      <c r="J56" s="5">
        <v>2000</v>
      </c>
      <c r="K56" s="5">
        <v>4000</v>
      </c>
      <c r="L56" s="5">
        <v>3400</v>
      </c>
      <c r="M56" s="5">
        <v>2000</v>
      </c>
      <c r="N56" s="5">
        <v>2000</v>
      </c>
      <c r="O56" s="11">
        <f t="shared" si="5"/>
        <v>22000</v>
      </c>
    </row>
    <row r="57" spans="1:15" x14ac:dyDescent="0.2">
      <c r="B57" s="7" t="s">
        <v>20</v>
      </c>
      <c r="C57" s="5">
        <v>0</v>
      </c>
      <c r="D57" s="5">
        <v>7.2</v>
      </c>
      <c r="E57" s="5">
        <v>8.4</v>
      </c>
      <c r="F57" s="5">
        <v>0</v>
      </c>
      <c r="G57" s="5">
        <v>12</v>
      </c>
      <c r="H57" s="5">
        <v>12</v>
      </c>
      <c r="I57" s="5">
        <v>12</v>
      </c>
      <c r="J57" s="5">
        <v>12</v>
      </c>
      <c r="K57" s="5">
        <v>24</v>
      </c>
      <c r="L57" s="5">
        <v>12</v>
      </c>
      <c r="M57" s="5">
        <v>11.01</v>
      </c>
      <c r="N57" s="5">
        <v>11.01</v>
      </c>
      <c r="O57" s="11">
        <f t="shared" si="5"/>
        <v>121.62</v>
      </c>
    </row>
    <row r="58" spans="1:15" x14ac:dyDescent="0.2">
      <c r="B58" s="7" t="s">
        <v>21</v>
      </c>
      <c r="C58" s="5">
        <v>0</v>
      </c>
      <c r="D58" s="5">
        <v>44.27</v>
      </c>
      <c r="E58" s="5">
        <v>51.65</v>
      </c>
      <c r="F58" s="5">
        <v>0</v>
      </c>
      <c r="G58" s="5">
        <v>73.78</v>
      </c>
      <c r="H58" s="5">
        <v>73.78</v>
      </c>
      <c r="I58" s="5">
        <v>73.78</v>
      </c>
      <c r="J58" s="5">
        <v>73.78</v>
      </c>
      <c r="K58" s="5">
        <v>147.56</v>
      </c>
      <c r="L58" s="5">
        <v>73.78</v>
      </c>
      <c r="M58" s="5">
        <v>73.78</v>
      </c>
      <c r="N58" s="5">
        <v>73.78</v>
      </c>
      <c r="O58" s="11">
        <f t="shared" si="5"/>
        <v>759.93999999999983</v>
      </c>
    </row>
    <row r="59" spans="1:15" x14ac:dyDescent="0.2">
      <c r="B59" s="7" t="s">
        <v>24</v>
      </c>
      <c r="C59" s="5">
        <v>0</v>
      </c>
      <c r="D59" s="5">
        <v>0</v>
      </c>
      <c r="E59" s="5">
        <v>655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11">
        <f t="shared" si="5"/>
        <v>655</v>
      </c>
    </row>
    <row r="60" spans="1:15" x14ac:dyDescent="0.2">
      <c r="B60" s="7" t="s">
        <v>22</v>
      </c>
      <c r="C60" s="5">
        <v>0</v>
      </c>
      <c r="D60" s="5">
        <v>74.400000000000006</v>
      </c>
      <c r="E60" s="5">
        <v>86.8</v>
      </c>
      <c r="F60" s="5">
        <v>0</v>
      </c>
      <c r="G60" s="5">
        <v>124</v>
      </c>
      <c r="H60" s="5">
        <v>124</v>
      </c>
      <c r="I60" s="5">
        <v>124</v>
      </c>
      <c r="J60" s="5">
        <v>124</v>
      </c>
      <c r="K60" s="5">
        <v>248</v>
      </c>
      <c r="L60" s="5">
        <v>210.8</v>
      </c>
      <c r="M60" s="5">
        <v>124</v>
      </c>
      <c r="N60" s="5">
        <v>124</v>
      </c>
      <c r="O60" s="11">
        <f t="shared" si="5"/>
        <v>1364</v>
      </c>
    </row>
    <row r="61" spans="1:15" x14ac:dyDescent="0.2">
      <c r="B61" s="7" t="s">
        <v>23</v>
      </c>
      <c r="C61" s="6">
        <v>0</v>
      </c>
      <c r="D61" s="6">
        <v>17.399999999999999</v>
      </c>
      <c r="E61" s="6">
        <v>20.3</v>
      </c>
      <c r="F61" s="6">
        <v>0</v>
      </c>
      <c r="G61" s="6">
        <v>29</v>
      </c>
      <c r="H61" s="6">
        <v>29</v>
      </c>
      <c r="I61" s="6">
        <v>29</v>
      </c>
      <c r="J61" s="6">
        <v>29</v>
      </c>
      <c r="K61" s="6">
        <v>58</v>
      </c>
      <c r="L61" s="6">
        <v>49.3</v>
      </c>
      <c r="M61" s="6">
        <v>29</v>
      </c>
      <c r="N61" s="6">
        <v>29</v>
      </c>
      <c r="O61" s="11">
        <f t="shared" si="5"/>
        <v>319</v>
      </c>
    </row>
    <row r="63" spans="1:15" s="3" customFormat="1" x14ac:dyDescent="0.2">
      <c r="B63" s="8" t="s">
        <v>62</v>
      </c>
      <c r="C63" s="4">
        <f>SUM(C56:C61)</f>
        <v>0</v>
      </c>
      <c r="D63" s="4">
        <f t="shared" ref="D63:N63" si="6">SUM(D55:D61)</f>
        <v>1343.2700000000002</v>
      </c>
      <c r="E63" s="4">
        <f t="shared" si="6"/>
        <v>2222.1500000000005</v>
      </c>
      <c r="F63" s="4">
        <f t="shared" si="6"/>
        <v>0</v>
      </c>
      <c r="G63" s="4">
        <f t="shared" si="6"/>
        <v>2238.7800000000002</v>
      </c>
      <c r="H63" s="4">
        <f t="shared" si="6"/>
        <v>2238.7800000000002</v>
      </c>
      <c r="I63" s="4">
        <f t="shared" si="6"/>
        <v>2438.7800000000002</v>
      </c>
      <c r="J63" s="4">
        <f t="shared" si="6"/>
        <v>2438.7800000000002</v>
      </c>
      <c r="K63" s="4">
        <f t="shared" si="6"/>
        <v>5427.56</v>
      </c>
      <c r="L63" s="4">
        <f t="shared" si="6"/>
        <v>3745.8800000000006</v>
      </c>
      <c r="M63" s="4">
        <f t="shared" si="6"/>
        <v>2237.79</v>
      </c>
      <c r="N63" s="4">
        <f t="shared" si="6"/>
        <v>2237.79</v>
      </c>
      <c r="O63" s="11">
        <f>SUM(C63:N63)</f>
        <v>26569.560000000005</v>
      </c>
    </row>
    <row r="66" spans="1:15" x14ac:dyDescent="0.2">
      <c r="A66" s="3" t="s">
        <v>25</v>
      </c>
      <c r="B66" s="5"/>
    </row>
    <row r="67" spans="1:15" x14ac:dyDescent="0.2">
      <c r="B67" s="5" t="s">
        <v>26</v>
      </c>
      <c r="C67" s="5">
        <v>2660</v>
      </c>
      <c r="D67" s="5">
        <v>1095</v>
      </c>
      <c r="E67" s="5">
        <v>1590</v>
      </c>
      <c r="F67" s="5">
        <v>1610</v>
      </c>
      <c r="G67" s="5">
        <v>9445</v>
      </c>
      <c r="H67" s="5">
        <v>4215</v>
      </c>
      <c r="I67" s="5">
        <v>2185</v>
      </c>
      <c r="J67" s="5">
        <v>1960</v>
      </c>
      <c r="K67" s="5">
        <v>5155</v>
      </c>
      <c r="L67" s="5">
        <v>4135</v>
      </c>
      <c r="M67" s="5">
        <v>2956.42</v>
      </c>
      <c r="N67" s="5">
        <v>3905</v>
      </c>
      <c r="O67" s="11">
        <f t="shared" ref="O67:O72" si="7">SUM(C67:N67)</f>
        <v>40911.42</v>
      </c>
    </row>
    <row r="68" spans="1:15" x14ac:dyDescent="0.2">
      <c r="B68" s="5" t="s">
        <v>64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1000</v>
      </c>
      <c r="I68" s="5">
        <v>1000</v>
      </c>
      <c r="J68" s="5">
        <v>2000</v>
      </c>
      <c r="K68" s="5">
        <v>0</v>
      </c>
      <c r="L68" s="5">
        <v>2000</v>
      </c>
      <c r="M68" s="5">
        <v>0</v>
      </c>
      <c r="N68" s="5">
        <v>4000</v>
      </c>
      <c r="O68" s="11">
        <f t="shared" si="7"/>
        <v>10000</v>
      </c>
    </row>
    <row r="69" spans="1:15" x14ac:dyDescent="0.2">
      <c r="B69" s="5" t="s">
        <v>63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11">
        <f t="shared" si="7"/>
        <v>0</v>
      </c>
    </row>
    <row r="70" spans="1:15" x14ac:dyDescent="0.2">
      <c r="B70" s="5" t="s">
        <v>65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332.68</v>
      </c>
      <c r="L70" s="5">
        <v>0</v>
      </c>
      <c r="M70" s="5">
        <v>0</v>
      </c>
      <c r="N70" s="5">
        <v>0</v>
      </c>
      <c r="O70" s="11">
        <f t="shared" si="7"/>
        <v>332.68</v>
      </c>
    </row>
    <row r="71" spans="1:15" x14ac:dyDescent="0.2">
      <c r="B71" s="5" t="s">
        <v>66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11">
        <f t="shared" si="7"/>
        <v>0</v>
      </c>
    </row>
    <row r="72" spans="1:15" x14ac:dyDescent="0.2">
      <c r="B72" s="5" t="s">
        <v>77</v>
      </c>
      <c r="C72" s="6">
        <v>0.01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0.01</v>
      </c>
      <c r="L72" s="6">
        <v>0.02</v>
      </c>
      <c r="M72" s="6">
        <v>0.02</v>
      </c>
      <c r="N72" s="6">
        <v>0.04</v>
      </c>
      <c r="O72" s="11">
        <f t="shared" si="7"/>
        <v>0.1</v>
      </c>
    </row>
    <row r="73" spans="1:15" x14ac:dyDescent="0.2">
      <c r="B73" s="5"/>
    </row>
    <row r="74" spans="1:15" s="3" customFormat="1" x14ac:dyDescent="0.2">
      <c r="B74" s="4" t="s">
        <v>27</v>
      </c>
      <c r="C74" s="4">
        <f>SUM(C67:C72)</f>
        <v>2660.01</v>
      </c>
      <c r="D74" s="4">
        <f>SUM(D67:D72)</f>
        <v>1095</v>
      </c>
      <c r="E74" s="4">
        <f>SUM(E67:E72)</f>
        <v>1590</v>
      </c>
      <c r="F74" s="4">
        <f>SUM(F67:F72)</f>
        <v>1610</v>
      </c>
      <c r="G74" s="4">
        <f>SUM(G67:G72)</f>
        <v>9445</v>
      </c>
      <c r="H74" s="4">
        <f t="shared" ref="H74:N74" si="8">SUM(H67:H72)</f>
        <v>5215</v>
      </c>
      <c r="I74" s="4">
        <f t="shared" si="8"/>
        <v>3185</v>
      </c>
      <c r="J74" s="4">
        <f t="shared" si="8"/>
        <v>3960</v>
      </c>
      <c r="K74" s="4">
        <f t="shared" si="8"/>
        <v>5487.6900000000005</v>
      </c>
      <c r="L74" s="4">
        <f t="shared" si="8"/>
        <v>6135.02</v>
      </c>
      <c r="M74" s="4">
        <f t="shared" si="8"/>
        <v>2956.44</v>
      </c>
      <c r="N74" s="4">
        <f t="shared" si="8"/>
        <v>7905.04</v>
      </c>
      <c r="O74" s="11">
        <f>SUM(C74:N74)</f>
        <v>51244.200000000004</v>
      </c>
    </row>
    <row r="75" spans="1:15" x14ac:dyDescent="0.2">
      <c r="B75" s="5"/>
    </row>
    <row r="76" spans="1:15" s="3" customFormat="1" x14ac:dyDescent="0.2">
      <c r="A76" s="3" t="s">
        <v>28</v>
      </c>
      <c r="B76" s="4"/>
      <c r="C76" s="4">
        <f t="shared" ref="C76:N76" si="9">C74-SUM(C25+C51+C63)</f>
        <v>1120.2000000000003</v>
      </c>
      <c r="D76" s="4">
        <f t="shared" si="9"/>
        <v>-1977.2000000000003</v>
      </c>
      <c r="E76" s="4">
        <f t="shared" si="9"/>
        <v>-749.97000000000071</v>
      </c>
      <c r="F76" s="4">
        <f t="shared" si="9"/>
        <v>257.1400000000001</v>
      </c>
      <c r="G76" s="4">
        <f t="shared" si="9"/>
        <v>5056.9599999999991</v>
      </c>
      <c r="H76" s="4">
        <f t="shared" si="9"/>
        <v>496.80000000000018</v>
      </c>
      <c r="I76" s="4">
        <f t="shared" si="9"/>
        <v>-615.44999999999982</v>
      </c>
      <c r="J76" s="4">
        <f t="shared" si="9"/>
        <v>504.87999999999965</v>
      </c>
      <c r="K76" s="4">
        <f t="shared" si="9"/>
        <v>-1050.3999999999996</v>
      </c>
      <c r="L76" s="4">
        <f t="shared" si="9"/>
        <v>1404.7799999999997</v>
      </c>
      <c r="M76" s="4">
        <f t="shared" si="9"/>
        <v>-726.71</v>
      </c>
      <c r="N76" s="4">
        <f t="shared" si="9"/>
        <v>4750.3500000000004</v>
      </c>
      <c r="O76" s="11">
        <f>SUM(C76:N76)</f>
        <v>8471.3799999999974</v>
      </c>
    </row>
    <row r="87" spans="1:15" x14ac:dyDescent="0.2">
      <c r="D87"/>
      <c r="E87"/>
      <c r="F87"/>
      <c r="G87"/>
      <c r="H87"/>
      <c r="I87"/>
      <c r="J87"/>
      <c r="K87"/>
      <c r="L87"/>
      <c r="M87"/>
      <c r="N87"/>
      <c r="O87"/>
    </row>
    <row r="88" spans="1:15" x14ac:dyDescent="0.2">
      <c r="A88" s="3"/>
      <c r="B88" s="3"/>
      <c r="C88" s="3"/>
      <c r="D88"/>
      <c r="E88"/>
      <c r="F88"/>
      <c r="G88"/>
      <c r="H88"/>
      <c r="I88"/>
      <c r="J88"/>
      <c r="K88"/>
      <c r="L88"/>
      <c r="M88"/>
      <c r="N88"/>
      <c r="O88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F23"/>
  <sheetViews>
    <sheetView workbookViewId="0">
      <selection activeCell="A3" sqref="A3:F3"/>
    </sheetView>
  </sheetViews>
  <sheetFormatPr baseColWidth="10" defaultRowHeight="16" x14ac:dyDescent="0.2"/>
  <cols>
    <col min="1" max="1" width="2.83203125" customWidth="1"/>
    <col min="2" max="2" width="12.6640625" customWidth="1"/>
    <col min="3" max="3" width="10.83203125" style="5"/>
    <col min="5" max="5" width="19.6640625" bestFit="1" customWidth="1"/>
    <col min="6" max="6" width="10.83203125" style="5"/>
  </cols>
  <sheetData>
    <row r="1" spans="1:6" s="1" customFormat="1" ht="31" x14ac:dyDescent="0.35">
      <c r="A1" s="24" t="s">
        <v>0</v>
      </c>
      <c r="B1" s="24"/>
      <c r="C1" s="24"/>
      <c r="D1" s="24"/>
      <c r="E1" s="24"/>
      <c r="F1" s="24"/>
    </row>
    <row r="2" spans="1:6" s="2" customFormat="1" ht="24" x14ac:dyDescent="0.3">
      <c r="A2" s="25" t="s">
        <v>1</v>
      </c>
      <c r="B2" s="25"/>
      <c r="C2" s="25"/>
      <c r="D2" s="25"/>
      <c r="E2" s="25"/>
      <c r="F2" s="25"/>
    </row>
    <row r="3" spans="1:6" s="2" customFormat="1" ht="24" x14ac:dyDescent="0.3">
      <c r="A3" s="25" t="s">
        <v>78</v>
      </c>
      <c r="B3" s="25"/>
      <c r="C3" s="25"/>
      <c r="D3" s="25"/>
      <c r="E3" s="25"/>
      <c r="F3" s="25"/>
    </row>
    <row r="4" spans="1:6" ht="48" customHeight="1" x14ac:dyDescent="0.2"/>
    <row r="5" spans="1:6" s="3" customFormat="1" x14ac:dyDescent="0.2">
      <c r="A5" s="3" t="s">
        <v>2</v>
      </c>
      <c r="C5" s="4"/>
      <c r="E5" s="3" t="s">
        <v>4</v>
      </c>
      <c r="F5" s="4"/>
    </row>
    <row r="6" spans="1:6" x14ac:dyDescent="0.2">
      <c r="A6" t="s">
        <v>3</v>
      </c>
      <c r="E6" t="s">
        <v>5</v>
      </c>
    </row>
    <row r="7" spans="1:6" x14ac:dyDescent="0.2">
      <c r="B7" s="7" t="s">
        <v>72</v>
      </c>
      <c r="C7" s="5">
        <v>95.78</v>
      </c>
      <c r="E7" t="s">
        <v>6</v>
      </c>
      <c r="F7" s="5">
        <v>79.819999999999993</v>
      </c>
    </row>
    <row r="8" spans="1:6" x14ac:dyDescent="0.2">
      <c r="B8" s="7" t="s">
        <v>73</v>
      </c>
      <c r="C8" s="5">
        <v>250.01</v>
      </c>
      <c r="E8" t="s">
        <v>7</v>
      </c>
      <c r="F8" s="5">
        <v>42.9</v>
      </c>
    </row>
    <row r="9" spans="1:6" x14ac:dyDescent="0.2">
      <c r="B9" s="7" t="s">
        <v>74</v>
      </c>
      <c r="C9" s="5">
        <v>876.83</v>
      </c>
      <c r="E9" t="s">
        <v>8</v>
      </c>
      <c r="F9" s="5">
        <v>322.39999999999998</v>
      </c>
    </row>
    <row r="10" spans="1:6" x14ac:dyDescent="0.2">
      <c r="B10" s="7" t="s">
        <v>75</v>
      </c>
      <c r="C10" s="6">
        <v>591.53</v>
      </c>
      <c r="E10" t="s">
        <v>9</v>
      </c>
      <c r="F10" s="5">
        <v>75.400000000000006</v>
      </c>
    </row>
    <row r="11" spans="1:6" x14ac:dyDescent="0.2">
      <c r="B11" s="7"/>
      <c r="C11" s="9">
        <f>SUM(C7:C10)</f>
        <v>1814.1499999999999</v>
      </c>
      <c r="E11" t="s">
        <v>10</v>
      </c>
      <c r="F11" s="5">
        <v>15.6</v>
      </c>
    </row>
    <row r="12" spans="1:6" x14ac:dyDescent="0.2">
      <c r="E12" t="s">
        <v>11</v>
      </c>
      <c r="F12" s="6">
        <v>83</v>
      </c>
    </row>
    <row r="13" spans="1:6" x14ac:dyDescent="0.2">
      <c r="A13" s="10" t="s">
        <v>32</v>
      </c>
      <c r="B13" s="3"/>
      <c r="C13" s="11">
        <v>0</v>
      </c>
    </row>
    <row r="14" spans="1:6" x14ac:dyDescent="0.2">
      <c r="A14" t="s">
        <v>33</v>
      </c>
      <c r="C14" s="5">
        <v>0</v>
      </c>
      <c r="E14" s="3" t="s">
        <v>13</v>
      </c>
      <c r="F14" s="4">
        <f>SUM(F6:F12)</f>
        <v>619.12</v>
      </c>
    </row>
    <row r="15" spans="1:6" x14ac:dyDescent="0.2">
      <c r="A15" t="s">
        <v>34</v>
      </c>
      <c r="C15" s="5">
        <v>0</v>
      </c>
    </row>
    <row r="16" spans="1:6" x14ac:dyDescent="0.2">
      <c r="A16" t="s">
        <v>35</v>
      </c>
      <c r="C16" s="5">
        <v>0</v>
      </c>
    </row>
    <row r="17" spans="1:6" x14ac:dyDescent="0.2">
      <c r="E17" s="3" t="s">
        <v>14</v>
      </c>
    </row>
    <row r="18" spans="1:6" x14ac:dyDescent="0.2">
      <c r="A18" s="3" t="s">
        <v>12</v>
      </c>
      <c r="C18" s="5">
        <f>SUM(C11:C16)</f>
        <v>1814.1499999999999</v>
      </c>
      <c r="E18" t="s">
        <v>0</v>
      </c>
      <c r="F18" s="5">
        <v>1654.08</v>
      </c>
    </row>
    <row r="19" spans="1:6" x14ac:dyDescent="0.2">
      <c r="E19" t="s">
        <v>15</v>
      </c>
      <c r="F19" s="6">
        <v>-459.05</v>
      </c>
    </row>
    <row r="21" spans="1:6" x14ac:dyDescent="0.2">
      <c r="E21" s="3" t="s">
        <v>16</v>
      </c>
      <c r="F21" s="4">
        <f>SUM(F18:F19)</f>
        <v>1195.03</v>
      </c>
    </row>
    <row r="23" spans="1:6" s="3" customFormat="1" x14ac:dyDescent="0.2">
      <c r="A23" s="3" t="s">
        <v>29</v>
      </c>
      <c r="C23" s="4">
        <f>C18</f>
        <v>1814.1499999999999</v>
      </c>
      <c r="F23" s="4">
        <f>SUM(F14+F21)</f>
        <v>1814.15</v>
      </c>
    </row>
  </sheetData>
  <mergeCells count="3">
    <mergeCell ref="A1:F1"/>
    <mergeCell ref="A2:F2"/>
    <mergeCell ref="A3:F3"/>
  </mergeCells>
  <phoneticPr fontId="4" type="noConversion"/>
  <pageMargins left="1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F23"/>
  <sheetViews>
    <sheetView workbookViewId="0">
      <selection activeCell="A3" sqref="A3:F3"/>
    </sheetView>
  </sheetViews>
  <sheetFormatPr baseColWidth="10" defaultRowHeight="16" x14ac:dyDescent="0.2"/>
  <cols>
    <col min="1" max="1" width="2.83203125" customWidth="1"/>
    <col min="2" max="2" width="12.6640625" customWidth="1"/>
    <col min="3" max="3" width="10.83203125" style="5"/>
    <col min="5" max="5" width="19.6640625" bestFit="1" customWidth="1"/>
    <col min="6" max="6" width="10.83203125" style="5"/>
  </cols>
  <sheetData>
    <row r="1" spans="1:6" s="1" customFormat="1" ht="31" x14ac:dyDescent="0.35">
      <c r="A1" s="24" t="s">
        <v>0</v>
      </c>
      <c r="B1" s="24"/>
      <c r="C1" s="24"/>
      <c r="D1" s="24"/>
      <c r="E1" s="24"/>
      <c r="F1" s="24"/>
    </row>
    <row r="2" spans="1:6" s="2" customFormat="1" ht="24" x14ac:dyDescent="0.3">
      <c r="A2" s="25" t="s">
        <v>1</v>
      </c>
      <c r="B2" s="25"/>
      <c r="C2" s="25"/>
      <c r="D2" s="25"/>
      <c r="E2" s="25"/>
      <c r="F2" s="25"/>
    </row>
    <row r="3" spans="1:6" s="2" customFormat="1" ht="24" x14ac:dyDescent="0.3">
      <c r="A3" s="25" t="s">
        <v>79</v>
      </c>
      <c r="B3" s="25"/>
      <c r="C3" s="25"/>
      <c r="D3" s="25"/>
      <c r="E3" s="25"/>
      <c r="F3" s="25"/>
    </row>
    <row r="4" spans="1:6" ht="48" customHeight="1" x14ac:dyDescent="0.2"/>
    <row r="5" spans="1:6" s="3" customFormat="1" x14ac:dyDescent="0.2">
      <c r="A5" s="3" t="s">
        <v>2</v>
      </c>
      <c r="C5" s="4"/>
      <c r="E5" s="3" t="s">
        <v>4</v>
      </c>
      <c r="F5" s="4"/>
    </row>
    <row r="6" spans="1:6" x14ac:dyDescent="0.2">
      <c r="A6" t="s">
        <v>3</v>
      </c>
      <c r="E6" t="s">
        <v>5</v>
      </c>
      <c r="F6" s="5">
        <v>0</v>
      </c>
    </row>
    <row r="7" spans="1:6" x14ac:dyDescent="0.2">
      <c r="B7" s="7" t="s">
        <v>72</v>
      </c>
      <c r="C7" s="5">
        <v>95.78</v>
      </c>
      <c r="E7" t="s">
        <v>6</v>
      </c>
      <c r="F7" s="5">
        <v>0</v>
      </c>
    </row>
    <row r="8" spans="1:6" x14ac:dyDescent="0.2">
      <c r="B8" s="7" t="s">
        <v>73</v>
      </c>
      <c r="C8" s="5">
        <v>250.01</v>
      </c>
      <c r="E8" t="s">
        <v>7</v>
      </c>
      <c r="F8" s="5">
        <v>0</v>
      </c>
    </row>
    <row r="9" spans="1:6" x14ac:dyDescent="0.2">
      <c r="B9" s="7" t="s">
        <v>74</v>
      </c>
      <c r="C9" s="5">
        <v>243.24</v>
      </c>
      <c r="E9" t="s">
        <v>8</v>
      </c>
      <c r="F9" s="5">
        <v>0</v>
      </c>
    </row>
    <row r="10" spans="1:6" x14ac:dyDescent="0.2">
      <c r="B10" s="7" t="s">
        <v>75</v>
      </c>
      <c r="C10" s="6">
        <v>848.67</v>
      </c>
      <c r="E10" t="s">
        <v>9</v>
      </c>
      <c r="F10" s="5">
        <v>0</v>
      </c>
    </row>
    <row r="11" spans="1:6" x14ac:dyDescent="0.2">
      <c r="B11" s="7"/>
      <c r="C11" s="9">
        <f>SUM(C7:C10)</f>
        <v>1437.6999999999998</v>
      </c>
      <c r="E11" t="s">
        <v>10</v>
      </c>
      <c r="F11" s="5">
        <v>0</v>
      </c>
    </row>
    <row r="12" spans="1:6" x14ac:dyDescent="0.2">
      <c r="E12" t="s">
        <v>11</v>
      </c>
      <c r="F12" s="6">
        <v>-14.47</v>
      </c>
    </row>
    <row r="13" spans="1:6" x14ac:dyDescent="0.2">
      <c r="A13" s="3" t="s">
        <v>12</v>
      </c>
      <c r="B13" s="3"/>
      <c r="C13" s="4">
        <f>SUM(C7:C10)</f>
        <v>1437.6999999999998</v>
      </c>
    </row>
    <row r="14" spans="1:6" x14ac:dyDescent="0.2">
      <c r="E14" s="3" t="s">
        <v>13</v>
      </c>
      <c r="F14" s="4">
        <f>SUM(F6:F12)</f>
        <v>-14.47</v>
      </c>
    </row>
    <row r="17" spans="1:6" x14ac:dyDescent="0.2">
      <c r="E17" s="3" t="s">
        <v>14</v>
      </c>
    </row>
    <row r="18" spans="1:6" x14ac:dyDescent="0.2">
      <c r="E18" t="s">
        <v>0</v>
      </c>
      <c r="F18" s="5">
        <v>1911.22</v>
      </c>
    </row>
    <row r="19" spans="1:6" x14ac:dyDescent="0.2">
      <c r="E19" t="s">
        <v>15</v>
      </c>
      <c r="F19" s="6">
        <v>-459.05</v>
      </c>
    </row>
    <row r="21" spans="1:6" x14ac:dyDescent="0.2">
      <c r="E21" s="3" t="s">
        <v>16</v>
      </c>
      <c r="F21" s="4">
        <f>SUM(F18:F19)</f>
        <v>1452.17</v>
      </c>
    </row>
    <row r="23" spans="1:6" s="3" customFormat="1" x14ac:dyDescent="0.2">
      <c r="A23" s="3" t="s">
        <v>29</v>
      </c>
      <c r="C23" s="4">
        <f>C13</f>
        <v>1437.6999999999998</v>
      </c>
      <c r="F23" s="4">
        <f>SUM(F14+F21)</f>
        <v>1437.7</v>
      </c>
    </row>
  </sheetData>
  <mergeCells count="3">
    <mergeCell ref="A1:F1"/>
    <mergeCell ref="A2:F2"/>
    <mergeCell ref="A3:F3"/>
  </mergeCells>
  <phoneticPr fontId="4" type="noConversion"/>
  <pageMargins left="1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3" sqref="A3:F3"/>
    </sheetView>
  </sheetViews>
  <sheetFormatPr baseColWidth="10" defaultRowHeight="16" x14ac:dyDescent="0.2"/>
  <cols>
    <col min="1" max="1" width="2.83203125" customWidth="1"/>
    <col min="2" max="2" width="12.6640625" customWidth="1"/>
    <col min="3" max="3" width="10.83203125" style="5"/>
    <col min="5" max="5" width="19.6640625" bestFit="1" customWidth="1"/>
    <col min="6" max="6" width="10.83203125" style="5"/>
  </cols>
  <sheetData>
    <row r="1" spans="1:6" s="1" customFormat="1" ht="31" x14ac:dyDescent="0.35">
      <c r="A1" s="24" t="s">
        <v>0</v>
      </c>
      <c r="B1" s="24"/>
      <c r="C1" s="24"/>
      <c r="D1" s="24"/>
      <c r="E1" s="24"/>
      <c r="F1" s="24"/>
    </row>
    <row r="2" spans="1:6" s="2" customFormat="1" ht="24" x14ac:dyDescent="0.3">
      <c r="A2" s="25" t="s">
        <v>1</v>
      </c>
      <c r="B2" s="25"/>
      <c r="C2" s="25"/>
      <c r="D2" s="25"/>
      <c r="E2" s="25"/>
      <c r="F2" s="25"/>
    </row>
    <row r="3" spans="1:6" s="2" customFormat="1" ht="24" x14ac:dyDescent="0.3">
      <c r="A3" s="25" t="s">
        <v>80</v>
      </c>
      <c r="B3" s="25"/>
      <c r="C3" s="25"/>
      <c r="D3" s="25"/>
      <c r="E3" s="25"/>
      <c r="F3" s="25"/>
    </row>
    <row r="4" spans="1:6" ht="48" customHeight="1" x14ac:dyDescent="0.2"/>
    <row r="5" spans="1:6" s="3" customFormat="1" x14ac:dyDescent="0.2">
      <c r="A5" s="3" t="s">
        <v>2</v>
      </c>
      <c r="C5" s="4"/>
      <c r="E5" s="3" t="s">
        <v>4</v>
      </c>
      <c r="F5" s="4"/>
    </row>
    <row r="6" spans="1:6" x14ac:dyDescent="0.2">
      <c r="A6" t="s">
        <v>3</v>
      </c>
      <c r="E6" t="s">
        <v>5</v>
      </c>
    </row>
    <row r="7" spans="1:6" x14ac:dyDescent="0.2">
      <c r="B7" s="7" t="s">
        <v>72</v>
      </c>
      <c r="C7" s="5">
        <v>723.52</v>
      </c>
      <c r="E7" t="s">
        <v>6</v>
      </c>
      <c r="F7" s="5">
        <v>61.4</v>
      </c>
    </row>
    <row r="8" spans="1:6" x14ac:dyDescent="0.2">
      <c r="B8" s="7" t="s">
        <v>73</v>
      </c>
      <c r="C8" s="5">
        <v>250.01</v>
      </c>
      <c r="E8" t="s">
        <v>7</v>
      </c>
      <c r="F8" s="5">
        <v>33</v>
      </c>
    </row>
    <row r="9" spans="1:6" x14ac:dyDescent="0.2">
      <c r="B9" s="7" t="s">
        <v>74</v>
      </c>
      <c r="C9" s="5">
        <v>991.84</v>
      </c>
      <c r="E9" t="s">
        <v>8</v>
      </c>
      <c r="F9" s="5">
        <v>248</v>
      </c>
    </row>
    <row r="10" spans="1:6" x14ac:dyDescent="0.2">
      <c r="B10" s="7" t="s">
        <v>75</v>
      </c>
      <c r="C10" s="6">
        <v>5016.67</v>
      </c>
      <c r="E10" t="s">
        <v>9</v>
      </c>
      <c r="F10" s="5">
        <v>58</v>
      </c>
    </row>
    <row r="11" spans="1:6" x14ac:dyDescent="0.2">
      <c r="B11" s="7"/>
      <c r="C11" s="9"/>
      <c r="E11" t="s">
        <v>10</v>
      </c>
      <c r="F11" s="5">
        <v>12</v>
      </c>
    </row>
    <row r="12" spans="1:6" x14ac:dyDescent="0.2">
      <c r="E12" t="s">
        <v>11</v>
      </c>
      <c r="F12" s="6">
        <v>60.51</v>
      </c>
    </row>
    <row r="13" spans="1:6" x14ac:dyDescent="0.2">
      <c r="A13" s="3" t="s">
        <v>12</v>
      </c>
      <c r="B13" s="3"/>
      <c r="C13" s="4">
        <f>SUM(C6:C10)</f>
        <v>6982.04</v>
      </c>
    </row>
    <row r="14" spans="1:6" x14ac:dyDescent="0.2">
      <c r="E14" s="3" t="s">
        <v>13</v>
      </c>
      <c r="F14" s="4">
        <f>SUM(F6:F12)</f>
        <v>472.90999999999997</v>
      </c>
    </row>
    <row r="17" spans="1:6" x14ac:dyDescent="0.2">
      <c r="E17" s="3" t="s">
        <v>14</v>
      </c>
    </row>
    <row r="18" spans="1:6" x14ac:dyDescent="0.2">
      <c r="E18" t="s">
        <v>0</v>
      </c>
      <c r="F18" s="5">
        <v>6968.18</v>
      </c>
    </row>
    <row r="19" spans="1:6" x14ac:dyDescent="0.2">
      <c r="E19" t="s">
        <v>15</v>
      </c>
      <c r="F19" s="6">
        <v>-459.05</v>
      </c>
    </row>
    <row r="21" spans="1:6" x14ac:dyDescent="0.2">
      <c r="E21" s="3" t="s">
        <v>16</v>
      </c>
      <c r="F21" s="4">
        <f>SUM(F18:F19)</f>
        <v>6509.13</v>
      </c>
    </row>
    <row r="23" spans="1:6" s="3" customFormat="1" x14ac:dyDescent="0.2">
      <c r="A23" s="3" t="s">
        <v>29</v>
      </c>
      <c r="C23" s="4">
        <f>C13</f>
        <v>6982.04</v>
      </c>
      <c r="F23" s="4">
        <f>F14+F21</f>
        <v>6982.04</v>
      </c>
    </row>
  </sheetData>
  <mergeCells count="3">
    <mergeCell ref="A1:F1"/>
    <mergeCell ref="A2:F2"/>
    <mergeCell ref="A3:F3"/>
  </mergeCells>
  <phoneticPr fontId="4" type="noConversion"/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3" sqref="A3:F3"/>
    </sheetView>
  </sheetViews>
  <sheetFormatPr baseColWidth="10" defaultRowHeight="16" x14ac:dyDescent="0.2"/>
  <cols>
    <col min="1" max="1" width="2.83203125" customWidth="1"/>
    <col min="2" max="2" width="12.6640625" customWidth="1"/>
    <col min="3" max="3" width="10.83203125" style="5"/>
    <col min="5" max="5" width="19.6640625" bestFit="1" customWidth="1"/>
    <col min="6" max="6" width="10.83203125" style="5"/>
  </cols>
  <sheetData>
    <row r="1" spans="1:6" s="1" customFormat="1" ht="31" x14ac:dyDescent="0.35">
      <c r="A1" s="24" t="s">
        <v>0</v>
      </c>
      <c r="B1" s="24"/>
      <c r="C1" s="24"/>
      <c r="D1" s="24"/>
      <c r="E1" s="24"/>
      <c r="F1" s="24"/>
    </row>
    <row r="2" spans="1:6" s="2" customFormat="1" ht="24" x14ac:dyDescent="0.3">
      <c r="A2" s="25" t="s">
        <v>1</v>
      </c>
      <c r="B2" s="25"/>
      <c r="C2" s="25"/>
      <c r="D2" s="25"/>
      <c r="E2" s="25"/>
      <c r="F2" s="25"/>
    </row>
    <row r="3" spans="1:6" s="2" customFormat="1" ht="24" x14ac:dyDescent="0.3">
      <c r="A3" s="25" t="s">
        <v>81</v>
      </c>
      <c r="B3" s="25"/>
      <c r="C3" s="25"/>
      <c r="D3" s="25"/>
      <c r="E3" s="25"/>
      <c r="F3" s="25"/>
    </row>
    <row r="4" spans="1:6" ht="48" customHeight="1" x14ac:dyDescent="0.2"/>
    <row r="5" spans="1:6" s="3" customFormat="1" x14ac:dyDescent="0.2">
      <c r="A5" s="3" t="s">
        <v>2</v>
      </c>
      <c r="C5" s="4"/>
      <c r="E5" s="3" t="s">
        <v>4</v>
      </c>
      <c r="F5" s="4"/>
    </row>
    <row r="6" spans="1:6" x14ac:dyDescent="0.2">
      <c r="A6" t="s">
        <v>3</v>
      </c>
      <c r="E6" t="s">
        <v>5</v>
      </c>
    </row>
    <row r="7" spans="1:6" x14ac:dyDescent="0.2">
      <c r="B7" s="7" t="s">
        <v>72</v>
      </c>
      <c r="C7" s="5">
        <v>294.27999999999997</v>
      </c>
      <c r="E7" t="s">
        <v>6</v>
      </c>
      <c r="F7" s="5">
        <v>122.8</v>
      </c>
    </row>
    <row r="8" spans="1:6" x14ac:dyDescent="0.2">
      <c r="B8" s="7" t="s">
        <v>73</v>
      </c>
      <c r="C8" s="5">
        <v>250.01</v>
      </c>
      <c r="E8" t="s">
        <v>7</v>
      </c>
      <c r="F8" s="5">
        <v>66</v>
      </c>
    </row>
    <row r="9" spans="1:6" x14ac:dyDescent="0.2">
      <c r="B9" s="7" t="s">
        <v>74</v>
      </c>
      <c r="C9" s="5">
        <v>1240.44</v>
      </c>
      <c r="E9" t="s">
        <v>8</v>
      </c>
      <c r="F9" s="5">
        <v>496</v>
      </c>
    </row>
    <row r="10" spans="1:6" x14ac:dyDescent="0.2">
      <c r="B10" s="7" t="s">
        <v>75</v>
      </c>
      <c r="C10" s="6">
        <v>6081.49</v>
      </c>
      <c r="E10" t="s">
        <v>9</v>
      </c>
      <c r="F10" s="5">
        <v>116</v>
      </c>
    </row>
    <row r="11" spans="1:6" x14ac:dyDescent="0.2">
      <c r="A11" t="s">
        <v>92</v>
      </c>
      <c r="B11" s="7"/>
      <c r="C11" s="9">
        <v>100</v>
      </c>
      <c r="E11" t="s">
        <v>10</v>
      </c>
      <c r="F11" s="5">
        <v>24</v>
      </c>
    </row>
    <row r="12" spans="1:6" x14ac:dyDescent="0.2">
      <c r="E12" t="s">
        <v>11</v>
      </c>
      <c r="F12" s="6">
        <v>135.49</v>
      </c>
    </row>
    <row r="13" spans="1:6" x14ac:dyDescent="0.2">
      <c r="A13" s="3" t="s">
        <v>12</v>
      </c>
      <c r="B13" s="3"/>
      <c r="C13" s="4">
        <f>SUM(C6:C11)</f>
        <v>7966.2199999999993</v>
      </c>
    </row>
    <row r="14" spans="1:6" x14ac:dyDescent="0.2">
      <c r="E14" s="3" t="s">
        <v>13</v>
      </c>
      <c r="F14" s="4">
        <f>SUM(F6:F12)</f>
        <v>960.29</v>
      </c>
    </row>
    <row r="17" spans="1:6" x14ac:dyDescent="0.2">
      <c r="E17" s="3" t="s">
        <v>14</v>
      </c>
    </row>
    <row r="18" spans="1:6" x14ac:dyDescent="0.2">
      <c r="E18" t="s">
        <v>0</v>
      </c>
      <c r="F18" s="5">
        <v>7464.98</v>
      </c>
    </row>
    <row r="19" spans="1:6" x14ac:dyDescent="0.2">
      <c r="E19" t="s">
        <v>15</v>
      </c>
      <c r="F19" s="6">
        <v>-459.05</v>
      </c>
    </row>
    <row r="21" spans="1:6" x14ac:dyDescent="0.2">
      <c r="E21" s="3" t="s">
        <v>16</v>
      </c>
      <c r="F21" s="4">
        <f>SUM(F18:F19)</f>
        <v>7005.9299999999994</v>
      </c>
    </row>
    <row r="23" spans="1:6" s="3" customFormat="1" x14ac:dyDescent="0.2">
      <c r="A23" s="3" t="s">
        <v>29</v>
      </c>
      <c r="C23" s="4">
        <f>C13</f>
        <v>7966.2199999999993</v>
      </c>
      <c r="F23" s="4">
        <f>F14+F21</f>
        <v>7966.2199999999993</v>
      </c>
    </row>
  </sheetData>
  <mergeCells count="3">
    <mergeCell ref="A1:F1"/>
    <mergeCell ref="A2:F2"/>
    <mergeCell ref="A3:F3"/>
  </mergeCells>
  <phoneticPr fontId="4" type="noConversion"/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3" sqref="A3:F3"/>
    </sheetView>
  </sheetViews>
  <sheetFormatPr baseColWidth="10" defaultRowHeight="16" x14ac:dyDescent="0.2"/>
  <cols>
    <col min="1" max="1" width="2.83203125" customWidth="1"/>
    <col min="2" max="2" width="12.6640625" customWidth="1"/>
    <col min="3" max="3" width="10.83203125" style="5"/>
    <col min="5" max="5" width="19.6640625" bestFit="1" customWidth="1"/>
    <col min="6" max="6" width="10.83203125" style="5"/>
  </cols>
  <sheetData>
    <row r="1" spans="1:6" s="1" customFormat="1" ht="31" x14ac:dyDescent="0.35">
      <c r="A1" s="24" t="s">
        <v>0</v>
      </c>
      <c r="B1" s="24"/>
      <c r="C1" s="24"/>
      <c r="D1" s="24"/>
      <c r="E1" s="24"/>
      <c r="F1" s="24"/>
    </row>
    <row r="2" spans="1:6" s="2" customFormat="1" ht="24" x14ac:dyDescent="0.3">
      <c r="A2" s="25" t="s">
        <v>1</v>
      </c>
      <c r="B2" s="25"/>
      <c r="C2" s="25"/>
      <c r="D2" s="25"/>
      <c r="E2" s="25"/>
      <c r="F2" s="25"/>
    </row>
    <row r="3" spans="1:6" s="2" customFormat="1" ht="24" x14ac:dyDescent="0.3">
      <c r="A3" s="25" t="s">
        <v>82</v>
      </c>
      <c r="B3" s="25"/>
      <c r="C3" s="25"/>
      <c r="D3" s="25"/>
      <c r="E3" s="25"/>
      <c r="F3" s="25"/>
    </row>
    <row r="4" spans="1:6" ht="48" customHeight="1" x14ac:dyDescent="0.2"/>
    <row r="5" spans="1:6" s="3" customFormat="1" x14ac:dyDescent="0.2">
      <c r="A5" s="3" t="s">
        <v>2</v>
      </c>
      <c r="C5" s="4"/>
      <c r="E5" s="3" t="s">
        <v>4</v>
      </c>
      <c r="F5" s="4"/>
    </row>
    <row r="6" spans="1:6" x14ac:dyDescent="0.2">
      <c r="A6" t="s">
        <v>3</v>
      </c>
      <c r="E6" t="s">
        <v>5</v>
      </c>
    </row>
    <row r="7" spans="1:6" x14ac:dyDescent="0.2">
      <c r="B7" s="7" t="s">
        <v>72</v>
      </c>
      <c r="C7" s="5">
        <v>984.45</v>
      </c>
      <c r="E7" t="s">
        <v>6</v>
      </c>
      <c r="F7" s="5">
        <v>61.4</v>
      </c>
    </row>
    <row r="8" spans="1:6" x14ac:dyDescent="0.2">
      <c r="B8" s="7" t="s">
        <v>73</v>
      </c>
      <c r="C8" s="5">
        <v>250.01</v>
      </c>
      <c r="E8" t="s">
        <v>7</v>
      </c>
      <c r="F8" s="5">
        <v>-33</v>
      </c>
    </row>
    <row r="9" spans="1:6" x14ac:dyDescent="0.2">
      <c r="B9" s="7" t="s">
        <v>74</v>
      </c>
      <c r="C9" s="5">
        <v>422.24</v>
      </c>
      <c r="E9" t="s">
        <v>8</v>
      </c>
      <c r="F9" s="5">
        <v>248</v>
      </c>
    </row>
    <row r="10" spans="1:6" x14ac:dyDescent="0.2">
      <c r="B10" s="7" t="s">
        <v>75</v>
      </c>
      <c r="C10" s="6">
        <v>5214.6499999999996</v>
      </c>
      <c r="E10" t="s">
        <v>9</v>
      </c>
      <c r="F10" s="5">
        <v>58</v>
      </c>
    </row>
    <row r="11" spans="1:6" x14ac:dyDescent="0.2">
      <c r="A11" t="s">
        <v>92</v>
      </c>
      <c r="B11" s="7"/>
      <c r="C11" s="9">
        <v>100</v>
      </c>
      <c r="E11" t="s">
        <v>10</v>
      </c>
      <c r="F11" s="5">
        <v>36</v>
      </c>
    </row>
    <row r="12" spans="1:6" x14ac:dyDescent="0.2">
      <c r="E12" t="s">
        <v>11</v>
      </c>
      <c r="F12" s="6">
        <v>210.47</v>
      </c>
    </row>
    <row r="13" spans="1:6" x14ac:dyDescent="0.2">
      <c r="A13" s="3" t="s">
        <v>12</v>
      </c>
      <c r="B13" s="3"/>
      <c r="C13" s="4">
        <f>SUM(C6:C11)</f>
        <v>6971.3499999999995</v>
      </c>
    </row>
    <row r="14" spans="1:6" x14ac:dyDescent="0.2">
      <c r="E14" s="3" t="s">
        <v>13</v>
      </c>
      <c r="F14" s="4">
        <f>SUM(F6:F12)</f>
        <v>580.87</v>
      </c>
    </row>
    <row r="17" spans="1:6" x14ac:dyDescent="0.2">
      <c r="E17" s="3" t="s">
        <v>14</v>
      </c>
    </row>
    <row r="18" spans="1:6" x14ac:dyDescent="0.2">
      <c r="E18" t="s">
        <v>0</v>
      </c>
      <c r="F18" s="5">
        <v>6849.53</v>
      </c>
    </row>
    <row r="19" spans="1:6" x14ac:dyDescent="0.2">
      <c r="E19" t="s">
        <v>15</v>
      </c>
      <c r="F19" s="6">
        <v>-459.05</v>
      </c>
    </row>
    <row r="21" spans="1:6" x14ac:dyDescent="0.2">
      <c r="E21" s="3" t="s">
        <v>16</v>
      </c>
      <c r="F21" s="4">
        <f>SUM(F18:F19)</f>
        <v>6390.48</v>
      </c>
    </row>
    <row r="23" spans="1:6" s="3" customFormat="1" x14ac:dyDescent="0.2">
      <c r="A23" s="3" t="s">
        <v>29</v>
      </c>
      <c r="C23" s="4">
        <f>C13</f>
        <v>6971.3499999999995</v>
      </c>
      <c r="F23" s="4">
        <f>F14+F21</f>
        <v>6971.3499999999995</v>
      </c>
    </row>
  </sheetData>
  <mergeCells count="3">
    <mergeCell ref="A1:F1"/>
    <mergeCell ref="A2:F2"/>
    <mergeCell ref="A3:F3"/>
  </mergeCells>
  <phoneticPr fontId="4" type="noConversion"/>
  <pageMargins left="0.7" right="0.7" top="0.75" bottom="0.75" header="0.3" footer="0.3"/>
  <pageSetup orientation="portrait" horizontalDpi="0" verticalDpi="0"/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A3" sqref="A3:F3"/>
    </sheetView>
  </sheetViews>
  <sheetFormatPr baseColWidth="10" defaultRowHeight="16" x14ac:dyDescent="0.2"/>
  <cols>
    <col min="1" max="1" width="2.83203125" customWidth="1"/>
    <col min="2" max="2" width="12.6640625" customWidth="1"/>
    <col min="3" max="3" width="10.83203125" style="5"/>
    <col min="5" max="5" width="19.6640625" bestFit="1" customWidth="1"/>
    <col min="6" max="6" width="10.83203125" style="5"/>
  </cols>
  <sheetData>
    <row r="1" spans="1:6" s="1" customFormat="1" ht="31" x14ac:dyDescent="0.35">
      <c r="A1" s="24" t="s">
        <v>0</v>
      </c>
      <c r="B1" s="24"/>
      <c r="C1" s="24"/>
      <c r="D1" s="24"/>
      <c r="E1" s="24"/>
      <c r="F1" s="24"/>
    </row>
    <row r="2" spans="1:6" s="2" customFormat="1" ht="24" x14ac:dyDescent="0.3">
      <c r="A2" s="25" t="s">
        <v>1</v>
      </c>
      <c r="B2" s="25"/>
      <c r="C2" s="25"/>
      <c r="D2" s="25"/>
      <c r="E2" s="25"/>
      <c r="F2" s="25"/>
    </row>
    <row r="3" spans="1:6" s="2" customFormat="1" ht="24" x14ac:dyDescent="0.3">
      <c r="A3" s="25" t="s">
        <v>83</v>
      </c>
      <c r="B3" s="25"/>
      <c r="C3" s="25"/>
      <c r="D3" s="25"/>
      <c r="E3" s="25"/>
      <c r="F3" s="25"/>
    </row>
    <row r="4" spans="1:6" ht="48" customHeight="1" x14ac:dyDescent="0.2"/>
    <row r="5" spans="1:6" s="3" customFormat="1" x14ac:dyDescent="0.2">
      <c r="A5" s="3" t="s">
        <v>2</v>
      </c>
      <c r="C5" s="4"/>
      <c r="E5" s="3" t="s">
        <v>4</v>
      </c>
      <c r="F5" s="4"/>
    </row>
    <row r="6" spans="1:6" x14ac:dyDescent="0.2">
      <c r="A6" t="s">
        <v>3</v>
      </c>
      <c r="E6" t="s">
        <v>5</v>
      </c>
    </row>
    <row r="7" spans="1:6" x14ac:dyDescent="0.2">
      <c r="B7" s="7" t="s">
        <v>72</v>
      </c>
      <c r="C7" s="5">
        <v>993.4</v>
      </c>
      <c r="E7" t="s">
        <v>6</v>
      </c>
      <c r="F7" s="5">
        <v>122.8</v>
      </c>
    </row>
    <row r="8" spans="1:6" x14ac:dyDescent="0.2">
      <c r="B8" s="7" t="s">
        <v>73</v>
      </c>
      <c r="C8" s="5">
        <v>250.01</v>
      </c>
      <c r="E8" t="s">
        <v>7</v>
      </c>
      <c r="F8" s="5">
        <v>0</v>
      </c>
    </row>
    <row r="9" spans="1:6" x14ac:dyDescent="0.2">
      <c r="B9" s="7" t="s">
        <v>74</v>
      </c>
      <c r="C9" s="5">
        <v>5320.88</v>
      </c>
      <c r="E9" t="s">
        <v>8</v>
      </c>
      <c r="F9" s="5">
        <v>496</v>
      </c>
    </row>
    <row r="10" spans="1:6" x14ac:dyDescent="0.2">
      <c r="B10" s="7" t="s">
        <v>75</v>
      </c>
      <c r="C10" s="6">
        <v>1149.3599999999999</v>
      </c>
      <c r="E10" t="s">
        <v>9</v>
      </c>
      <c r="F10" s="5">
        <v>116</v>
      </c>
    </row>
    <row r="11" spans="1:6" x14ac:dyDescent="0.2">
      <c r="A11" t="s">
        <v>92</v>
      </c>
      <c r="B11" s="7"/>
      <c r="C11" s="9">
        <v>100</v>
      </c>
      <c r="E11" t="s">
        <v>10</v>
      </c>
      <c r="F11" s="5">
        <v>48</v>
      </c>
    </row>
    <row r="12" spans="1:6" x14ac:dyDescent="0.2">
      <c r="E12" t="s">
        <v>11</v>
      </c>
      <c r="F12" s="6">
        <v>135.49</v>
      </c>
    </row>
    <row r="13" spans="1:6" x14ac:dyDescent="0.2">
      <c r="A13" s="3" t="s">
        <v>12</v>
      </c>
      <c r="B13" s="3"/>
      <c r="C13" s="4">
        <f>SUM(C6:C11)</f>
        <v>7813.65</v>
      </c>
    </row>
    <row r="14" spans="1:6" x14ac:dyDescent="0.2">
      <c r="E14" s="3" t="s">
        <v>13</v>
      </c>
      <c r="F14" s="4">
        <f>SUM(F6:F12)</f>
        <v>918.29</v>
      </c>
    </row>
    <row r="17" spans="1:8" x14ac:dyDescent="0.2">
      <c r="E17" s="3" t="s">
        <v>14</v>
      </c>
    </row>
    <row r="18" spans="1:8" x14ac:dyDescent="0.2">
      <c r="E18" t="s">
        <v>0</v>
      </c>
      <c r="F18" s="5">
        <v>7354.41</v>
      </c>
    </row>
    <row r="19" spans="1:8" x14ac:dyDescent="0.2">
      <c r="E19" t="s">
        <v>15</v>
      </c>
      <c r="F19" s="6">
        <v>-459.05</v>
      </c>
    </row>
    <row r="21" spans="1:8" x14ac:dyDescent="0.2">
      <c r="E21" s="3" t="s">
        <v>16</v>
      </c>
      <c r="F21" s="4">
        <f>SUM(F18:F19)</f>
        <v>6895.36</v>
      </c>
    </row>
    <row r="23" spans="1:8" s="3" customFormat="1" x14ac:dyDescent="0.2">
      <c r="A23" s="3" t="s">
        <v>29</v>
      </c>
      <c r="C23" s="4">
        <f>C13</f>
        <v>7813.65</v>
      </c>
      <c r="F23" s="4">
        <f>F14+F21</f>
        <v>7813.65</v>
      </c>
      <c r="H23" s="4"/>
    </row>
  </sheetData>
  <mergeCells count="3">
    <mergeCell ref="A1:F1"/>
    <mergeCell ref="A2:F2"/>
    <mergeCell ref="A3:F3"/>
  </mergeCells>
  <phoneticPr fontId="4" type="noConversion"/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3" sqref="A3:F3"/>
    </sheetView>
  </sheetViews>
  <sheetFormatPr baseColWidth="10" defaultRowHeight="16" x14ac:dyDescent="0.2"/>
  <cols>
    <col min="1" max="1" width="2.83203125" customWidth="1"/>
    <col min="2" max="2" width="12.6640625" customWidth="1"/>
    <col min="3" max="3" width="10.83203125" style="5"/>
    <col min="5" max="5" width="19.6640625" bestFit="1" customWidth="1"/>
    <col min="6" max="6" width="10.83203125" style="5"/>
  </cols>
  <sheetData>
    <row r="1" spans="1:6" s="1" customFormat="1" ht="31" x14ac:dyDescent="0.35">
      <c r="A1" s="24" t="s">
        <v>0</v>
      </c>
      <c r="B1" s="24"/>
      <c r="C1" s="24"/>
      <c r="D1" s="24"/>
      <c r="E1" s="24"/>
      <c r="F1" s="24"/>
    </row>
    <row r="2" spans="1:6" s="2" customFormat="1" ht="24" x14ac:dyDescent="0.3">
      <c r="A2" s="25" t="s">
        <v>1</v>
      </c>
      <c r="B2" s="25"/>
      <c r="C2" s="25"/>
      <c r="D2" s="25"/>
      <c r="E2" s="25"/>
      <c r="F2" s="25"/>
    </row>
    <row r="3" spans="1:6" s="2" customFormat="1" ht="24" x14ac:dyDescent="0.3">
      <c r="A3" s="25" t="s">
        <v>84</v>
      </c>
      <c r="B3" s="25"/>
      <c r="C3" s="25"/>
      <c r="D3" s="25"/>
      <c r="E3" s="25"/>
      <c r="F3" s="25"/>
    </row>
    <row r="4" spans="1:6" ht="48" customHeight="1" x14ac:dyDescent="0.2"/>
    <row r="5" spans="1:6" s="3" customFormat="1" x14ac:dyDescent="0.2">
      <c r="A5" s="3" t="s">
        <v>2</v>
      </c>
      <c r="C5" s="4"/>
      <c r="E5" s="3" t="s">
        <v>4</v>
      </c>
      <c r="F5" s="4"/>
    </row>
    <row r="6" spans="1:6" x14ac:dyDescent="0.2">
      <c r="A6" t="s">
        <v>3</v>
      </c>
      <c r="E6" t="s">
        <v>5</v>
      </c>
    </row>
    <row r="7" spans="1:6" x14ac:dyDescent="0.2">
      <c r="B7" s="7" t="s">
        <v>72</v>
      </c>
      <c r="C7" s="5">
        <v>495.7</v>
      </c>
      <c r="E7" t="s">
        <v>6</v>
      </c>
      <c r="F7" s="5">
        <v>245.6</v>
      </c>
    </row>
    <row r="8" spans="1:6" x14ac:dyDescent="0.2">
      <c r="B8" s="7" t="s">
        <v>73</v>
      </c>
      <c r="C8" s="5">
        <v>1750.02</v>
      </c>
      <c r="E8" t="s">
        <v>7</v>
      </c>
      <c r="F8" s="5">
        <v>66</v>
      </c>
    </row>
    <row r="9" spans="1:6" x14ac:dyDescent="0.2">
      <c r="B9" s="7" t="s">
        <v>74</v>
      </c>
      <c r="C9" s="5">
        <v>1718.08</v>
      </c>
      <c r="E9" t="s">
        <v>8</v>
      </c>
      <c r="F9" s="5">
        <v>992</v>
      </c>
    </row>
    <row r="10" spans="1:6" x14ac:dyDescent="0.2">
      <c r="B10" s="7" t="s">
        <v>75</v>
      </c>
      <c r="C10" s="6">
        <v>3352.66</v>
      </c>
      <c r="E10" t="s">
        <v>9</v>
      </c>
      <c r="F10" s="5">
        <v>232</v>
      </c>
    </row>
    <row r="11" spans="1:6" x14ac:dyDescent="0.2">
      <c r="A11" t="s">
        <v>92</v>
      </c>
      <c r="B11" s="7"/>
      <c r="C11" s="9">
        <v>100</v>
      </c>
      <c r="E11" t="s">
        <v>10</v>
      </c>
      <c r="F11" s="5">
        <v>72</v>
      </c>
    </row>
    <row r="12" spans="1:6" x14ac:dyDescent="0.2">
      <c r="E12" t="s">
        <v>11</v>
      </c>
      <c r="F12" s="6">
        <v>285.45</v>
      </c>
    </row>
    <row r="13" spans="1:6" x14ac:dyDescent="0.2">
      <c r="A13" s="3" t="s">
        <v>12</v>
      </c>
      <c r="B13" s="3"/>
      <c r="C13" s="4">
        <f>SUM(C6:C11)</f>
        <v>7416.4599999999991</v>
      </c>
    </row>
    <row r="14" spans="1:6" x14ac:dyDescent="0.2">
      <c r="E14" s="3" t="s">
        <v>13</v>
      </c>
      <c r="F14" s="4">
        <f>SUM(F6:F12)</f>
        <v>1893.05</v>
      </c>
    </row>
    <row r="17" spans="1:6" x14ac:dyDescent="0.2">
      <c r="E17" s="3" t="s">
        <v>14</v>
      </c>
    </row>
    <row r="18" spans="1:6" x14ac:dyDescent="0.2">
      <c r="E18" t="s">
        <v>0</v>
      </c>
      <c r="F18" s="5">
        <v>6304.01</v>
      </c>
    </row>
    <row r="19" spans="1:6" x14ac:dyDescent="0.2">
      <c r="E19" t="s">
        <v>15</v>
      </c>
      <c r="F19" s="6">
        <v>-780.64</v>
      </c>
    </row>
    <row r="21" spans="1:6" x14ac:dyDescent="0.2">
      <c r="E21" s="3" t="s">
        <v>16</v>
      </c>
      <c r="F21" s="4">
        <f>SUM(F18:F19)</f>
        <v>5523.37</v>
      </c>
    </row>
    <row r="23" spans="1:6" s="3" customFormat="1" x14ac:dyDescent="0.2">
      <c r="A23" s="3" t="s">
        <v>29</v>
      </c>
      <c r="C23" s="4">
        <f>C13</f>
        <v>7416.4599999999991</v>
      </c>
      <c r="F23" s="4">
        <f>F14+F21</f>
        <v>7416.42</v>
      </c>
    </row>
  </sheetData>
  <mergeCells count="3">
    <mergeCell ref="A1:F1"/>
    <mergeCell ref="A2:F2"/>
    <mergeCell ref="A3:F3"/>
  </mergeCells>
  <phoneticPr fontId="4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BS January</vt:lpstr>
      <vt:lpstr>BS February</vt:lpstr>
      <vt:lpstr>BS March</vt:lpstr>
      <vt:lpstr>BS April</vt:lpstr>
      <vt:lpstr>BS May</vt:lpstr>
      <vt:lpstr>BS June</vt:lpstr>
      <vt:lpstr>BS July</vt:lpstr>
      <vt:lpstr>BS August</vt:lpstr>
      <vt:lpstr>BS September</vt:lpstr>
      <vt:lpstr>BS October</vt:lpstr>
      <vt:lpstr>BS November</vt:lpstr>
      <vt:lpstr>BS December</vt:lpstr>
      <vt:lpstr>BS Reconciliation</vt:lpstr>
      <vt:lpstr>BS Master</vt:lpstr>
      <vt:lpstr>Financial January</vt:lpstr>
      <vt:lpstr>Financial February</vt:lpstr>
      <vt:lpstr>Financial March</vt:lpstr>
      <vt:lpstr>Financial April</vt:lpstr>
      <vt:lpstr>Financial May</vt:lpstr>
      <vt:lpstr>Financial June</vt:lpstr>
      <vt:lpstr>Financial July</vt:lpstr>
      <vt:lpstr>Financial August</vt:lpstr>
      <vt:lpstr>Financial September</vt:lpstr>
      <vt:lpstr>Financial October</vt:lpstr>
      <vt:lpstr>Financial November</vt:lpstr>
      <vt:lpstr>Financial December</vt:lpstr>
      <vt:lpstr>Financial Master</vt:lpstr>
      <vt:lpstr>Financial Reconciliation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2022-01-30T00:31:42Z</cp:lastPrinted>
  <dcterms:created xsi:type="dcterms:W3CDTF">2020-05-01T15:31:10Z</dcterms:created>
  <dcterms:modified xsi:type="dcterms:W3CDTF">2022-01-30T03:33:41Z</dcterms:modified>
</cp:coreProperties>
</file>