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nniebowser/MEGA/Treasurer &amp; Finance/2021/The Call to Build 2021/"/>
    </mc:Choice>
  </mc:AlternateContent>
  <bookViews>
    <workbookView xWindow="0" yWindow="460" windowWidth="25600" windowHeight="14600" tabRatio="500" firstSheet="32" activeTab="36"/>
  </bookViews>
  <sheets>
    <sheet name="4002-1 Postage" sheetId="12" r:id="rId1"/>
    <sheet name="4002-2 Postage" sheetId="51" r:id="rId2"/>
    <sheet name="4101-1 Off Supp" sheetId="15" r:id="rId3"/>
    <sheet name="4101-2 Off Supp" sheetId="16" r:id="rId4"/>
    <sheet name="4102-1 Off Eqpt" sheetId="18" r:id="rId5"/>
    <sheet name="4102-2 Off Eqpt" sheetId="17" r:id="rId6"/>
    <sheet name="4103-1 Off Mnt" sheetId="20" r:id="rId7"/>
    <sheet name="4103-2 Off Mnt" sheetId="19" r:id="rId8"/>
    <sheet name="4104-1 Off Misc" sheetId="22" r:id="rId9"/>
    <sheet name="4104-2 Off Misc" sheetId="21" r:id="rId10"/>
    <sheet name="4111-1 Off Exp" sheetId="23" r:id="rId11"/>
    <sheet name="4111-2 Off Exp" sheetId="24" r:id="rId12"/>
    <sheet name="4201-1 Fees" sheetId="7" r:id="rId13"/>
    <sheet name="4202-1 Prof Fees" sheetId="25" r:id="rId14"/>
    <sheet name="4203-1 Tech" sheetId="26" r:id="rId15"/>
    <sheet name="4203-2 Tech" sheetId="27" r:id="rId16"/>
    <sheet name="4204-1 Insur" sheetId="29" r:id="rId17"/>
    <sheet name="4204-2 Insur" sheetId="28" r:id="rId18"/>
    <sheet name="4205-1 Memb" sheetId="31" r:id="rId19"/>
    <sheet name="4205-2 Memb" sheetId="30" r:id="rId20"/>
    <sheet name="4301-2 Const Mat" sheetId="10" r:id="rId21"/>
    <sheet name="4302-2 Contr Fees" sheetId="32" r:id="rId22"/>
    <sheet name="4303-2 Permits" sheetId="33" r:id="rId23"/>
    <sheet name="4304-2 Debris" sheetId="34" r:id="rId24"/>
    <sheet name="4311-2 Safety" sheetId="35" r:id="rId25"/>
    <sheet name="4401-1 Training" sheetId="36" r:id="rId26"/>
    <sheet name="4401-2 Training" sheetId="37" r:id="rId27"/>
    <sheet name="4501-1 Housing" sheetId="38" r:id="rId28"/>
    <sheet name="4501-2 Housing" sheetId="14" r:id="rId29"/>
    <sheet name="4502-2 Vol Hous" sheetId="39" r:id="rId30"/>
    <sheet name="4601-1 Travel" sheetId="40" r:id="rId31"/>
    <sheet name="4601-2 Travel" sheetId="41" r:id="rId32"/>
    <sheet name="4701-3 Salary Exp" sheetId="1" r:id="rId33"/>
    <sheet name="4702-3 FUTA Exp" sheetId="2" r:id="rId34"/>
    <sheet name="4703-3 SUTA Exp" sheetId="3" r:id="rId35"/>
    <sheet name="4704-3 Work Comp Exp" sheetId="4" r:id="rId36"/>
    <sheet name="4705-3  SS Exp" sheetId="5" r:id="rId37"/>
    <sheet name="4706-3 Med Exp" sheetId="6" r:id="rId38"/>
    <sheet name="4708-3 Stipend" sheetId="53" r:id="rId39"/>
    <sheet name="4801-1 Tools Eqpt" sheetId="11" r:id="rId40"/>
    <sheet name="4801-2 Tools Eqpt" sheetId="42" r:id="rId41"/>
    <sheet name="4901-1 Vehicle" sheetId="13" r:id="rId42"/>
    <sheet name="4905-1 Mileage" sheetId="43" r:id="rId43"/>
    <sheet name="4905-2 Mileage" sheetId="44" r:id="rId44"/>
    <sheet name="4909-1 Campaign" sheetId="45" r:id="rId45"/>
    <sheet name="5001-1 Donations" sheetId="8" r:id="rId46"/>
    <sheet name="5101-1 Grants" sheetId="46" r:id="rId47"/>
    <sheet name="5101-2 Grants" sheetId="47" r:id="rId48"/>
    <sheet name="5201-1 Fund" sheetId="48" r:id="rId49"/>
    <sheet name="5201-2 Fund" sheetId="49" r:id="rId50"/>
    <sheet name="5301-1 Interest" sheetId="52" r:id="rId5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52" l="1"/>
  <c r="C25" i="52"/>
  <c r="E267" i="8"/>
  <c r="E266" i="8"/>
  <c r="E242" i="8"/>
  <c r="E241" i="8"/>
  <c r="D267" i="8"/>
  <c r="D266" i="8"/>
  <c r="C266" i="8"/>
  <c r="C24" i="46"/>
  <c r="C25" i="46"/>
  <c r="M60" i="45"/>
  <c r="M59" i="45"/>
  <c r="M54" i="45"/>
  <c r="M53" i="45"/>
  <c r="L59" i="45"/>
  <c r="L60" i="45"/>
  <c r="K59" i="45"/>
  <c r="K60" i="45"/>
  <c r="J59" i="45"/>
  <c r="J60" i="45"/>
  <c r="I59" i="45"/>
  <c r="I60" i="45"/>
  <c r="H59" i="45"/>
  <c r="H60" i="45"/>
  <c r="G59" i="45"/>
  <c r="G60" i="45"/>
  <c r="F59" i="45"/>
  <c r="F60" i="45"/>
  <c r="E59" i="45"/>
  <c r="E60" i="45"/>
  <c r="D59" i="45"/>
  <c r="D60" i="45"/>
  <c r="C59" i="45"/>
  <c r="C60" i="45"/>
  <c r="C57" i="44"/>
  <c r="C58" i="44"/>
  <c r="C35" i="42"/>
  <c r="C36" i="42"/>
  <c r="D35" i="42"/>
  <c r="D36" i="42"/>
  <c r="E35" i="42"/>
  <c r="E36" i="42"/>
  <c r="F35" i="42"/>
  <c r="F36" i="42"/>
  <c r="G35" i="42"/>
  <c r="G36" i="42"/>
  <c r="H35" i="42"/>
  <c r="H36" i="42"/>
  <c r="I36" i="42"/>
  <c r="I35" i="42"/>
  <c r="C52" i="6"/>
  <c r="C53" i="6"/>
  <c r="C52" i="5"/>
  <c r="C53" i="5"/>
  <c r="C51" i="3"/>
  <c r="C52" i="3"/>
  <c r="C51" i="2"/>
  <c r="C52" i="2"/>
  <c r="C52" i="1"/>
  <c r="C53" i="1"/>
  <c r="H23" i="41"/>
  <c r="H22" i="41"/>
  <c r="H16" i="41"/>
  <c r="H15" i="41"/>
  <c r="G23" i="41"/>
  <c r="F23" i="41"/>
  <c r="E23" i="41"/>
  <c r="D23" i="41"/>
  <c r="C23" i="41"/>
  <c r="G22" i="41"/>
  <c r="F22" i="41"/>
  <c r="E22" i="41"/>
  <c r="D22" i="41"/>
  <c r="C22" i="41"/>
  <c r="C14" i="39"/>
  <c r="C15" i="39"/>
  <c r="D14" i="39"/>
  <c r="D15" i="39"/>
  <c r="E14" i="39"/>
  <c r="E15" i="39"/>
  <c r="F14" i="39"/>
  <c r="F15" i="39"/>
  <c r="G14" i="39"/>
  <c r="G15" i="39"/>
  <c r="H15" i="39"/>
  <c r="H14" i="39"/>
  <c r="F51" i="14"/>
  <c r="F46" i="14"/>
  <c r="F39" i="14"/>
  <c r="F50" i="14"/>
  <c r="F45" i="14"/>
  <c r="E50" i="14"/>
  <c r="E51" i="14"/>
  <c r="C50" i="14"/>
  <c r="C51" i="14"/>
  <c r="D50" i="14"/>
  <c r="D51" i="14"/>
  <c r="C73" i="10"/>
  <c r="C72" i="10"/>
  <c r="C5" i="15"/>
  <c r="D242" i="8"/>
  <c r="D241" i="8"/>
  <c r="C242" i="8"/>
  <c r="C241" i="8"/>
  <c r="C19" i="52"/>
  <c r="C20" i="52"/>
  <c r="H10" i="39"/>
  <c r="G10" i="39"/>
  <c r="F10" i="39"/>
  <c r="E10" i="39"/>
  <c r="D10" i="39"/>
  <c r="C10" i="39"/>
  <c r="C9" i="39"/>
  <c r="D9" i="39"/>
  <c r="E9" i="39"/>
  <c r="F9" i="39"/>
  <c r="G9" i="39"/>
  <c r="H9" i="39"/>
  <c r="C53" i="45"/>
  <c r="C54" i="45"/>
  <c r="D53" i="45"/>
  <c r="D54" i="45"/>
  <c r="E53" i="45"/>
  <c r="E54" i="45"/>
  <c r="F53" i="45"/>
  <c r="F54" i="45"/>
  <c r="G53" i="45"/>
  <c r="G54" i="45"/>
  <c r="H53" i="45"/>
  <c r="H54" i="45"/>
  <c r="I53" i="45"/>
  <c r="I54" i="45"/>
  <c r="J53" i="45"/>
  <c r="J54" i="45"/>
  <c r="K53" i="45"/>
  <c r="K54" i="45"/>
  <c r="L53" i="45"/>
  <c r="L54" i="45"/>
  <c r="C48" i="44"/>
  <c r="C52" i="44"/>
  <c r="C53" i="44"/>
  <c r="C29" i="42"/>
  <c r="C30" i="42"/>
  <c r="D29" i="42"/>
  <c r="D30" i="42"/>
  <c r="E29" i="42"/>
  <c r="E30" i="42"/>
  <c r="F29" i="42"/>
  <c r="F30" i="42"/>
  <c r="G29" i="42"/>
  <c r="G30" i="42"/>
  <c r="H29" i="42"/>
  <c r="H30" i="42"/>
  <c r="I30" i="42"/>
  <c r="I29" i="42"/>
  <c r="C47" i="6"/>
  <c r="C48" i="6"/>
  <c r="C47" i="5"/>
  <c r="C48" i="5"/>
  <c r="C46" i="3"/>
  <c r="C47" i="3"/>
  <c r="C46" i="2"/>
  <c r="C47" i="2"/>
  <c r="C47" i="1"/>
  <c r="C48" i="1"/>
  <c r="E45" i="14"/>
  <c r="D45" i="14"/>
  <c r="C45" i="14"/>
  <c r="D46" i="14"/>
  <c r="E46" i="14"/>
  <c r="E5" i="35"/>
  <c r="D5" i="35"/>
  <c r="C5" i="35"/>
  <c r="C68" i="10"/>
  <c r="C67" i="10"/>
  <c r="C15" i="16"/>
  <c r="C16" i="16"/>
  <c r="C14" i="52"/>
  <c r="C15" i="52"/>
  <c r="C47" i="44"/>
  <c r="C48" i="45"/>
  <c r="C49" i="45"/>
  <c r="D48" i="45"/>
  <c r="D49" i="45"/>
  <c r="E48" i="45"/>
  <c r="E49" i="45"/>
  <c r="F48" i="45"/>
  <c r="F49" i="45"/>
  <c r="G48" i="45"/>
  <c r="G49" i="45"/>
  <c r="H48" i="45"/>
  <c r="H49" i="45"/>
  <c r="I48" i="45"/>
  <c r="I49" i="45"/>
  <c r="J48" i="45"/>
  <c r="J49" i="45"/>
  <c r="K48" i="45"/>
  <c r="K49" i="45"/>
  <c r="L48" i="45"/>
  <c r="L49" i="45"/>
  <c r="M49" i="45"/>
  <c r="M48" i="45"/>
  <c r="C23" i="42"/>
  <c r="C8" i="42"/>
  <c r="C12" i="42"/>
  <c r="C13" i="42"/>
  <c r="C18" i="42"/>
  <c r="C19" i="42"/>
  <c r="C24" i="42"/>
  <c r="D23" i="42"/>
  <c r="D8" i="42"/>
  <c r="D12" i="42"/>
  <c r="D13" i="42"/>
  <c r="D18" i="42"/>
  <c r="D19" i="42"/>
  <c r="D24" i="42"/>
  <c r="E23" i="42"/>
  <c r="E8" i="42"/>
  <c r="E12" i="42"/>
  <c r="E13" i="42"/>
  <c r="E18" i="42"/>
  <c r="E19" i="42"/>
  <c r="E24" i="42"/>
  <c r="F23" i="42"/>
  <c r="F8" i="42"/>
  <c r="F12" i="42"/>
  <c r="F13" i="42"/>
  <c r="F18" i="42"/>
  <c r="F19" i="42"/>
  <c r="F24" i="42"/>
  <c r="G23" i="42"/>
  <c r="G8" i="42"/>
  <c r="G12" i="42"/>
  <c r="G13" i="42"/>
  <c r="G18" i="42"/>
  <c r="G19" i="42"/>
  <c r="G24" i="42"/>
  <c r="H23" i="42"/>
  <c r="H8" i="42"/>
  <c r="H12" i="42"/>
  <c r="H13" i="42"/>
  <c r="H18" i="42"/>
  <c r="H19" i="42"/>
  <c r="H24" i="42"/>
  <c r="I24" i="42"/>
  <c r="I23" i="42"/>
  <c r="C42" i="6"/>
  <c r="C43" i="6"/>
  <c r="C42" i="5"/>
  <c r="C43" i="5"/>
  <c r="C41" i="3"/>
  <c r="C42" i="3"/>
  <c r="C41" i="2"/>
  <c r="C42" i="2"/>
  <c r="C42" i="1"/>
  <c r="C43" i="1"/>
  <c r="D38" i="14"/>
  <c r="D39" i="14"/>
  <c r="F38" i="14"/>
  <c r="E38" i="14"/>
  <c r="E39" i="14"/>
  <c r="C38" i="14"/>
  <c r="C39" i="14"/>
  <c r="C14" i="10"/>
  <c r="C18" i="10"/>
  <c r="C19" i="10"/>
  <c r="C28" i="10"/>
  <c r="C29" i="10"/>
  <c r="C35" i="10"/>
  <c r="C36" i="10"/>
  <c r="C42" i="10"/>
  <c r="C43" i="10"/>
  <c r="C50" i="10"/>
  <c r="C51" i="10"/>
  <c r="C56" i="10"/>
  <c r="C57" i="10"/>
  <c r="C50" i="22"/>
  <c r="C51" i="22"/>
  <c r="C19" i="51"/>
  <c r="C20" i="51"/>
  <c r="D215" i="8"/>
  <c r="C215" i="8"/>
  <c r="D214" i="8"/>
  <c r="C214" i="8"/>
  <c r="E215" i="8"/>
  <c r="E214" i="8"/>
  <c r="C19" i="46"/>
  <c r="C20" i="46"/>
  <c r="C10" i="52"/>
  <c r="C9" i="52"/>
  <c r="D197" i="8"/>
  <c r="C197" i="8"/>
  <c r="D196" i="8"/>
  <c r="C196" i="8"/>
  <c r="E197" i="8"/>
  <c r="E196" i="8"/>
  <c r="C5" i="48"/>
  <c r="C15" i="41"/>
  <c r="C16" i="41"/>
  <c r="D15" i="41"/>
  <c r="D16" i="41"/>
  <c r="E15" i="41"/>
  <c r="E16" i="41"/>
  <c r="F15" i="41"/>
  <c r="F16" i="41"/>
  <c r="G15" i="41"/>
  <c r="G16" i="41"/>
  <c r="C43" i="45"/>
  <c r="C44" i="45"/>
  <c r="D43" i="45"/>
  <c r="D44" i="45"/>
  <c r="E43" i="45"/>
  <c r="E44" i="45"/>
  <c r="F43" i="45"/>
  <c r="F44" i="45"/>
  <c r="G43" i="45"/>
  <c r="G44" i="45"/>
  <c r="H43" i="45"/>
  <c r="H44" i="45"/>
  <c r="I43" i="45"/>
  <c r="I44" i="45"/>
  <c r="J43" i="45"/>
  <c r="J44" i="45"/>
  <c r="K43" i="45"/>
  <c r="K44" i="45"/>
  <c r="L43" i="45"/>
  <c r="L44" i="45"/>
  <c r="M44" i="45"/>
  <c r="M43" i="45"/>
  <c r="C41" i="44"/>
  <c r="C42" i="44"/>
  <c r="I19" i="42"/>
  <c r="I18" i="42"/>
  <c r="C20" i="53"/>
  <c r="C19" i="53"/>
  <c r="C37" i="6"/>
  <c r="C36" i="6"/>
  <c r="C37" i="5"/>
  <c r="C36" i="5"/>
  <c r="C36" i="3"/>
  <c r="C37" i="3"/>
  <c r="C37" i="2"/>
  <c r="C36" i="2"/>
  <c r="C5" i="2"/>
  <c r="C6" i="2"/>
  <c r="C10" i="2"/>
  <c r="C11" i="2"/>
  <c r="C15" i="2"/>
  <c r="C16" i="2"/>
  <c r="C20" i="2"/>
  <c r="C21" i="2"/>
  <c r="C25" i="2"/>
  <c r="C26" i="2"/>
  <c r="C30" i="2"/>
  <c r="C31" i="2"/>
  <c r="C37" i="1"/>
  <c r="C36" i="1"/>
  <c r="G11" i="7"/>
  <c r="G10" i="7"/>
  <c r="F11" i="7"/>
  <c r="E11" i="7"/>
  <c r="C11" i="7"/>
  <c r="F10" i="7"/>
  <c r="E10" i="7"/>
  <c r="C10" i="7"/>
  <c r="G6" i="7"/>
  <c r="F6" i="7"/>
  <c r="E6" i="7"/>
  <c r="C6" i="7"/>
  <c r="D11" i="7"/>
  <c r="D10" i="7"/>
  <c r="C11" i="16"/>
  <c r="C10" i="16"/>
  <c r="C45" i="22"/>
  <c r="C46" i="22"/>
  <c r="C14" i="51"/>
  <c r="C15" i="51"/>
  <c r="H11" i="41"/>
  <c r="H10" i="41"/>
  <c r="H6" i="41"/>
  <c r="G11" i="41"/>
  <c r="F11" i="41"/>
  <c r="E11" i="41"/>
  <c r="D11" i="41"/>
  <c r="C11" i="41"/>
  <c r="G10" i="41"/>
  <c r="F10" i="41"/>
  <c r="E10" i="41"/>
  <c r="D10" i="41"/>
  <c r="C10" i="41"/>
  <c r="C30" i="6"/>
  <c r="C31" i="6"/>
  <c r="C30" i="5"/>
  <c r="C31" i="5"/>
  <c r="C30" i="3"/>
  <c r="C31" i="3"/>
  <c r="C30" i="1"/>
  <c r="C31" i="1"/>
  <c r="C12" i="53"/>
  <c r="C11" i="53"/>
  <c r="C36" i="44"/>
  <c r="C37" i="44"/>
  <c r="C38" i="45"/>
  <c r="C39" i="45"/>
  <c r="D38" i="45"/>
  <c r="D39" i="45"/>
  <c r="E38" i="45"/>
  <c r="E39" i="45"/>
  <c r="F38" i="45"/>
  <c r="F39" i="45"/>
  <c r="G38" i="45"/>
  <c r="G39" i="45"/>
  <c r="H38" i="45"/>
  <c r="H39" i="45"/>
  <c r="I38" i="45"/>
  <c r="I39" i="45"/>
  <c r="J38" i="45"/>
  <c r="J39" i="45"/>
  <c r="K38" i="45"/>
  <c r="K39" i="45"/>
  <c r="L38" i="45"/>
  <c r="L39" i="45"/>
  <c r="M39" i="45"/>
  <c r="M38" i="45"/>
  <c r="D170" i="8"/>
  <c r="D171" i="8"/>
  <c r="E171" i="8"/>
  <c r="C171" i="8"/>
  <c r="E170" i="8"/>
  <c r="E147" i="8"/>
  <c r="C170" i="8"/>
  <c r="C14" i="46"/>
  <c r="C15" i="46"/>
  <c r="H5" i="39"/>
  <c r="C5" i="39"/>
  <c r="E5" i="39"/>
  <c r="G5" i="39"/>
  <c r="F5" i="39"/>
  <c r="D5" i="39"/>
  <c r="C40" i="22"/>
  <c r="C41" i="22"/>
  <c r="C10" i="46"/>
  <c r="C9" i="46"/>
  <c r="E148" i="8"/>
  <c r="D148" i="8"/>
  <c r="C148" i="8"/>
  <c r="D147" i="8"/>
  <c r="C147" i="8"/>
  <c r="I13" i="42"/>
  <c r="I12" i="42"/>
  <c r="C33" i="45"/>
  <c r="C34" i="45"/>
  <c r="D33" i="45"/>
  <c r="D34" i="45"/>
  <c r="E33" i="45"/>
  <c r="E34" i="45"/>
  <c r="F33" i="45"/>
  <c r="F34" i="45"/>
  <c r="G33" i="45"/>
  <c r="G34" i="45"/>
  <c r="H33" i="45"/>
  <c r="H34" i="45"/>
  <c r="I33" i="45"/>
  <c r="I34" i="45"/>
  <c r="J33" i="45"/>
  <c r="J34" i="45"/>
  <c r="K33" i="45"/>
  <c r="K34" i="45"/>
  <c r="L33" i="45"/>
  <c r="L34" i="45"/>
  <c r="M34" i="45"/>
  <c r="M33" i="45"/>
  <c r="C31" i="44"/>
  <c r="C32" i="44"/>
  <c r="C6" i="53"/>
  <c r="C25" i="6"/>
  <c r="C26" i="6"/>
  <c r="C25" i="5"/>
  <c r="C26" i="5"/>
  <c r="C25" i="3"/>
  <c r="C26" i="3"/>
  <c r="C25" i="1"/>
  <c r="C26" i="1"/>
  <c r="F33" i="14"/>
  <c r="E33" i="14"/>
  <c r="D33" i="14"/>
  <c r="C33" i="14"/>
  <c r="F32" i="14"/>
  <c r="F24" i="14"/>
  <c r="E32" i="14"/>
  <c r="D32" i="14"/>
  <c r="C32" i="14"/>
  <c r="C35" i="22"/>
  <c r="C36" i="22"/>
  <c r="C6" i="16"/>
  <c r="C5" i="40"/>
  <c r="C6" i="41"/>
  <c r="D5" i="40"/>
  <c r="D6" i="41"/>
  <c r="E5" i="40"/>
  <c r="E6" i="41"/>
  <c r="F5" i="40"/>
  <c r="F6" i="41"/>
  <c r="G5" i="40"/>
  <c r="G6" i="41"/>
  <c r="C5" i="46"/>
  <c r="C125" i="8"/>
  <c r="C126" i="8"/>
  <c r="E126" i="8"/>
  <c r="E125" i="8"/>
  <c r="D126" i="8"/>
  <c r="D125" i="8"/>
  <c r="M29" i="45"/>
  <c r="L29" i="45"/>
  <c r="K29" i="45"/>
  <c r="J29" i="45"/>
  <c r="I29" i="45"/>
  <c r="H29" i="45"/>
  <c r="G29" i="45"/>
  <c r="F29" i="45"/>
  <c r="E29" i="45"/>
  <c r="D29" i="45"/>
  <c r="C29" i="45"/>
  <c r="L24" i="45"/>
  <c r="I24" i="45"/>
  <c r="H24" i="45"/>
  <c r="G24" i="45"/>
  <c r="F24" i="45"/>
  <c r="E24" i="45"/>
  <c r="D24" i="45"/>
  <c r="C24" i="45"/>
  <c r="K24" i="45"/>
  <c r="J24" i="45"/>
  <c r="C28" i="45"/>
  <c r="D28" i="45"/>
  <c r="E28" i="45"/>
  <c r="F28" i="45"/>
  <c r="G28" i="45"/>
  <c r="H28" i="45"/>
  <c r="I28" i="45"/>
  <c r="J28" i="45"/>
  <c r="K28" i="45"/>
  <c r="L28" i="45"/>
  <c r="M28" i="45"/>
  <c r="C27" i="44"/>
  <c r="C26" i="44"/>
  <c r="I8" i="42"/>
  <c r="C20" i="6"/>
  <c r="C21" i="6"/>
  <c r="C20" i="5"/>
  <c r="C21" i="5"/>
  <c r="C20" i="3"/>
  <c r="C21" i="3"/>
  <c r="C20" i="1"/>
  <c r="C21" i="1"/>
  <c r="H5" i="40"/>
  <c r="F25" i="14"/>
  <c r="E25" i="14"/>
  <c r="D25" i="14"/>
  <c r="C25" i="14"/>
  <c r="C24" i="14"/>
  <c r="D24" i="14"/>
  <c r="E24" i="14"/>
  <c r="C30" i="22"/>
  <c r="C31" i="22"/>
  <c r="D103" i="8"/>
  <c r="D21" i="8"/>
  <c r="D35" i="8"/>
  <c r="D36" i="8"/>
  <c r="D54" i="8"/>
  <c r="D55" i="8"/>
  <c r="D70" i="8"/>
  <c r="D71" i="8"/>
  <c r="D104" i="8"/>
  <c r="C103" i="8"/>
  <c r="C21" i="8"/>
  <c r="C35" i="8"/>
  <c r="C36" i="8"/>
  <c r="C54" i="8"/>
  <c r="C55" i="8"/>
  <c r="C70" i="8"/>
  <c r="C71" i="8"/>
  <c r="C104" i="8"/>
  <c r="E104" i="8"/>
  <c r="E103" i="8"/>
  <c r="C23" i="45"/>
  <c r="C18" i="45"/>
  <c r="D23" i="45"/>
  <c r="D18" i="45"/>
  <c r="E23" i="45"/>
  <c r="E18" i="45"/>
  <c r="F23" i="45"/>
  <c r="F18" i="45"/>
  <c r="G23" i="45"/>
  <c r="G18" i="45"/>
  <c r="H23" i="45"/>
  <c r="H18" i="45"/>
  <c r="I23" i="45"/>
  <c r="I18" i="45"/>
  <c r="J23" i="45"/>
  <c r="J18" i="45"/>
  <c r="K23" i="45"/>
  <c r="K18" i="45"/>
  <c r="L23" i="45"/>
  <c r="L18" i="45"/>
  <c r="M24" i="45"/>
  <c r="M23" i="45"/>
  <c r="C21" i="44"/>
  <c r="C5" i="44"/>
  <c r="C10" i="44"/>
  <c r="C11" i="44"/>
  <c r="C15" i="44"/>
  <c r="C16" i="44"/>
  <c r="C22" i="44"/>
  <c r="C15" i="6"/>
  <c r="C16" i="6"/>
  <c r="C15" i="5"/>
  <c r="C16" i="5"/>
  <c r="C15" i="3"/>
  <c r="C16" i="3"/>
  <c r="C15" i="1"/>
  <c r="C16" i="1"/>
  <c r="E15" i="14"/>
  <c r="C15" i="14"/>
  <c r="D15" i="14"/>
  <c r="F15" i="14"/>
  <c r="E8" i="14"/>
  <c r="E16" i="14"/>
  <c r="C8" i="14"/>
  <c r="C16" i="14"/>
  <c r="D8" i="14"/>
  <c r="D16" i="14"/>
  <c r="F16" i="14"/>
  <c r="D6" i="7"/>
  <c r="C21" i="22"/>
  <c r="C26" i="22"/>
  <c r="C25" i="22"/>
  <c r="C16" i="12"/>
  <c r="C15" i="12"/>
  <c r="C10" i="51"/>
  <c r="C9" i="51"/>
  <c r="E71" i="8"/>
  <c r="E70" i="8"/>
  <c r="C4" i="45"/>
  <c r="C8" i="45"/>
  <c r="C9" i="45"/>
  <c r="C13" i="45"/>
  <c r="C14" i="45"/>
  <c r="C19" i="45"/>
  <c r="D4" i="45"/>
  <c r="D8" i="45"/>
  <c r="D9" i="45"/>
  <c r="D13" i="45"/>
  <c r="D14" i="45"/>
  <c r="D19" i="45"/>
  <c r="E4" i="45"/>
  <c r="E8" i="45"/>
  <c r="E9" i="45"/>
  <c r="E13" i="45"/>
  <c r="E14" i="45"/>
  <c r="E19" i="45"/>
  <c r="F4" i="45"/>
  <c r="F8" i="45"/>
  <c r="F9" i="45"/>
  <c r="F13" i="45"/>
  <c r="F14" i="45"/>
  <c r="F19" i="45"/>
  <c r="G4" i="45"/>
  <c r="G8" i="45"/>
  <c r="G9" i="45"/>
  <c r="G13" i="45"/>
  <c r="G14" i="45"/>
  <c r="G19" i="45"/>
  <c r="H4" i="45"/>
  <c r="H8" i="45"/>
  <c r="H9" i="45"/>
  <c r="H13" i="45"/>
  <c r="H14" i="45"/>
  <c r="H19" i="45"/>
  <c r="I4" i="45"/>
  <c r="I8" i="45"/>
  <c r="I9" i="45"/>
  <c r="I13" i="45"/>
  <c r="I14" i="45"/>
  <c r="I19" i="45"/>
  <c r="J4" i="45"/>
  <c r="J8" i="45"/>
  <c r="J9" i="45"/>
  <c r="J13" i="45"/>
  <c r="J14" i="45"/>
  <c r="J19" i="45"/>
  <c r="K4" i="45"/>
  <c r="K8" i="45"/>
  <c r="K9" i="45"/>
  <c r="K13" i="45"/>
  <c r="K14" i="45"/>
  <c r="K19" i="45"/>
  <c r="L4" i="45"/>
  <c r="L8" i="45"/>
  <c r="L9" i="45"/>
  <c r="L13" i="45"/>
  <c r="L14" i="45"/>
  <c r="L19" i="45"/>
  <c r="M19" i="45"/>
  <c r="M18" i="45"/>
  <c r="C5" i="43"/>
  <c r="C20" i="22"/>
  <c r="E55" i="8"/>
  <c r="E54" i="8"/>
  <c r="M14" i="45"/>
  <c r="M13" i="45"/>
  <c r="C11" i="6"/>
  <c r="C10" i="6"/>
  <c r="C5" i="5"/>
  <c r="C6" i="5"/>
  <c r="C10" i="5"/>
  <c r="C11" i="5"/>
  <c r="C5" i="4"/>
  <c r="C11" i="3"/>
  <c r="C10" i="3"/>
  <c r="C11" i="1"/>
  <c r="C10" i="1"/>
  <c r="C16" i="22"/>
  <c r="C15" i="22"/>
  <c r="C5" i="51"/>
  <c r="E36" i="8"/>
  <c r="E35" i="8"/>
  <c r="C6" i="6"/>
  <c r="C5" i="6"/>
  <c r="C6" i="3"/>
  <c r="C5" i="3"/>
  <c r="C5" i="1"/>
  <c r="C6" i="1"/>
  <c r="M8" i="45"/>
  <c r="M9" i="45"/>
  <c r="C11" i="22"/>
  <c r="C10" i="22"/>
  <c r="C10" i="12"/>
  <c r="C9" i="12"/>
  <c r="C5" i="52"/>
  <c r="M4" i="45"/>
  <c r="E21" i="8"/>
  <c r="F8" i="14"/>
  <c r="C6" i="22"/>
  <c r="C5" i="12"/>
  <c r="C46" i="14"/>
  <c r="C267" i="8"/>
</calcChain>
</file>

<file path=xl/sharedStrings.xml><?xml version="1.0" encoding="utf-8"?>
<sst xmlns="http://schemas.openxmlformats.org/spreadsheetml/2006/main" count="997" uniqueCount="360">
  <si>
    <t>4002-1 Postage</t>
  </si>
  <si>
    <t>Date</t>
  </si>
  <si>
    <t>Memo</t>
  </si>
  <si>
    <t>Dr</t>
  </si>
  <si>
    <t>a-Federal</t>
  </si>
  <si>
    <t>b-State</t>
  </si>
  <si>
    <t>c-Local</t>
  </si>
  <si>
    <t>d-Business</t>
  </si>
  <si>
    <t>Acct Total</t>
  </si>
  <si>
    <t>4201-1 Fees</t>
  </si>
  <si>
    <t xml:space="preserve">4101-1 Office Supplies </t>
  </si>
  <si>
    <t xml:space="preserve">4101-2 Office Supplies </t>
  </si>
  <si>
    <t>4102-1 Office Equipment</t>
  </si>
  <si>
    <t>4102-2 Office Equipment</t>
  </si>
  <si>
    <t>4103-2 Office Maintenance/Repair</t>
  </si>
  <si>
    <t>4103-1 Office Maintenance/Repair</t>
  </si>
  <si>
    <t>4104-2 Office Miscellaneous</t>
  </si>
  <si>
    <t>4104-1 Office Miscellaneous</t>
  </si>
  <si>
    <t>4111-1 Office Expense</t>
  </si>
  <si>
    <t>Rent</t>
  </si>
  <si>
    <t>Utilities</t>
  </si>
  <si>
    <t>4111-2 Office Expense</t>
  </si>
  <si>
    <t>4202-1 Professional Fees</t>
  </si>
  <si>
    <t>a-Legal</t>
  </si>
  <si>
    <t>c-Services</t>
  </si>
  <si>
    <t>b-Accting</t>
  </si>
  <si>
    <t>4203-1 Technology</t>
  </si>
  <si>
    <t>a-Cell Serv</t>
  </si>
  <si>
    <t>b-Phones</t>
  </si>
  <si>
    <t>c-Internet</t>
  </si>
  <si>
    <t>d-Software</t>
  </si>
  <si>
    <t>4203-2 Technology</t>
  </si>
  <si>
    <t>4204-1 Insurance</t>
  </si>
  <si>
    <t>4204-2 Insurance</t>
  </si>
  <si>
    <t>4205-2 Memberships</t>
  </si>
  <si>
    <t>4205-1 Memberships</t>
  </si>
  <si>
    <t>4301-2 Construction Materials</t>
  </si>
  <si>
    <t>4302-2 Contractor Fees/Services</t>
  </si>
  <si>
    <t>4303-2 Permits/Inspection Fees</t>
  </si>
  <si>
    <t xml:space="preserve">4304-2 Debris Removal </t>
  </si>
  <si>
    <t>4311-2 Safety</t>
  </si>
  <si>
    <t xml:space="preserve">4401-1 Training/Education </t>
  </si>
  <si>
    <t xml:space="preserve">4401-2 Training/Education </t>
  </si>
  <si>
    <t xml:space="preserve">4501-1 Housing </t>
  </si>
  <si>
    <t xml:space="preserve">4501-2 Housing </t>
  </si>
  <si>
    <t>Total</t>
  </si>
  <si>
    <t xml:space="preserve">4502-2 Volunteer Housing </t>
  </si>
  <si>
    <t>4601-1  Travel</t>
  </si>
  <si>
    <t>Lodging</t>
  </si>
  <si>
    <t>Bus Meals</t>
  </si>
  <si>
    <t>Host Meals</t>
  </si>
  <si>
    <t>Leader Meals</t>
  </si>
  <si>
    <t>4601-2  Travel</t>
  </si>
  <si>
    <t>4801-1 Tools/Equipment</t>
  </si>
  <si>
    <t>4801-2 Tools/Equipment</t>
  </si>
  <si>
    <t>4901-1  Vehicle</t>
  </si>
  <si>
    <t>4905-1 Mileage Reimbursement</t>
  </si>
  <si>
    <t>4905-2 Mileage Reimbursement</t>
  </si>
  <si>
    <t>5001-1  Donations</t>
  </si>
  <si>
    <t>5101-1  Grants</t>
  </si>
  <si>
    <t>Cr</t>
  </si>
  <si>
    <t>5101-2  Grants</t>
  </si>
  <si>
    <t>5201-1  Fundraiser</t>
  </si>
  <si>
    <t>5201-2  Fundraiser</t>
  </si>
  <si>
    <t>4002-2 Postage</t>
  </si>
  <si>
    <t>e-Website</t>
  </si>
  <si>
    <t>Commercial</t>
  </si>
  <si>
    <t>4701-3 Salary Expense</t>
  </si>
  <si>
    <t>4702-3  FUTA Expense</t>
  </si>
  <si>
    <t>4703-3  SUTA Expense</t>
  </si>
  <si>
    <t>4704-3 Workers' Comp  Expense</t>
  </si>
  <si>
    <t>4705-3 Social Security Expense</t>
  </si>
  <si>
    <t>4706-3 Medicare  Expense</t>
  </si>
  <si>
    <t>4909-1  Campaign/Fundraising</t>
  </si>
  <si>
    <t>a-Rent</t>
  </si>
  <si>
    <t>b-Utilities</t>
  </si>
  <si>
    <t>a-Eqpt</t>
  </si>
  <si>
    <t>b-Supplies</t>
  </si>
  <si>
    <t>a-Lot Rent</t>
  </si>
  <si>
    <t>c-Mnt/Misc</t>
  </si>
  <si>
    <t>a-House Fee</t>
  </si>
  <si>
    <t>c-Mileage</t>
  </si>
  <si>
    <t>d-Transport</t>
  </si>
  <si>
    <t>e-Incidentals</t>
  </si>
  <si>
    <t>a-Lodging</t>
  </si>
  <si>
    <t>b-Bus Meals</t>
  </si>
  <si>
    <t>c-Host Meals</t>
  </si>
  <si>
    <t>d-Leader Meals</t>
  </si>
  <si>
    <t>e-Commercial</t>
  </si>
  <si>
    <t>a-Sm Tools</t>
  </si>
  <si>
    <t>b-Eqpt Pur</t>
  </si>
  <si>
    <t>c-Eqpt Rent</t>
  </si>
  <si>
    <t>d-Eqpt Mnt</t>
  </si>
  <si>
    <t>e-Fuel</t>
  </si>
  <si>
    <t>f-Rent/Lease</t>
  </si>
  <si>
    <t>a-Purchase</t>
  </si>
  <si>
    <t>b-Rent/Lease</t>
  </si>
  <si>
    <t>c-Fuel</t>
  </si>
  <si>
    <t>d-Insur</t>
  </si>
  <si>
    <t>e-Fees/Regis</t>
  </si>
  <si>
    <t>f-Mnt/Repair</t>
  </si>
  <si>
    <t>a-Travel</t>
  </si>
  <si>
    <t>b-Lodging</t>
  </si>
  <si>
    <t>c-Meals</t>
  </si>
  <si>
    <t>d-Mileage</t>
  </si>
  <si>
    <t>e-Materials</t>
  </si>
  <si>
    <t>f-Mat Print</t>
  </si>
  <si>
    <t>g-Internet</t>
  </si>
  <si>
    <t>h-State Licens</t>
  </si>
  <si>
    <t>a-Online</t>
  </si>
  <si>
    <t>b-Ck/Cash</t>
  </si>
  <si>
    <t>Monthly Totals</t>
  </si>
  <si>
    <t>Justin Kurcharski</t>
  </si>
  <si>
    <t>i-Fees</t>
  </si>
  <si>
    <t>j- Misc</t>
  </si>
  <si>
    <t xml:space="preserve">5301-1  Interest </t>
  </si>
  <si>
    <t>P.O. Box Rental</t>
  </si>
  <si>
    <t>Bank Fees</t>
  </si>
  <si>
    <t>Menards</t>
  </si>
  <si>
    <t>Propane</t>
  </si>
  <si>
    <t>Jennifer Kitzmann-Easy Tithe</t>
  </si>
  <si>
    <t>Judy Brant - Easy Tithe</t>
  </si>
  <si>
    <t>Tamara Closs - Easy Tithe</t>
  </si>
  <si>
    <t>Tammy Martin-Rabideau</t>
  </si>
  <si>
    <t>Brittany Walters-Easy Tithe</t>
  </si>
  <si>
    <t>Ralph/Nikki Walters-Easy Tithe</t>
  </si>
  <si>
    <t>Charles Breitsprecher</t>
  </si>
  <si>
    <t>Easy Tithe Fees</t>
  </si>
  <si>
    <t>Bank Interest</t>
  </si>
  <si>
    <t>Marcy Magness Sheaffer</t>
  </si>
  <si>
    <t>Monthly Total</t>
  </si>
  <si>
    <t>YTD Total</t>
  </si>
  <si>
    <t>YTD Totals</t>
  </si>
  <si>
    <t>Judy Brant-Easy Tithe</t>
  </si>
  <si>
    <t>Tamara Closs-Easy Tithe</t>
  </si>
  <si>
    <t>Shelves. Shelf Support, Exhaust Fluid</t>
  </si>
  <si>
    <t>Hinge, Screws, Address Sign</t>
  </si>
  <si>
    <t>Returned Deadbolt</t>
  </si>
  <si>
    <t>Drill Bit, Pipe Strap</t>
  </si>
  <si>
    <t>Towel Racks, Nozzle</t>
  </si>
  <si>
    <t>Cable Ties, Cartridge Fuse</t>
  </si>
  <si>
    <t>Pole Breaker</t>
  </si>
  <si>
    <t>Refund Ck.-Justin Kurcharski</t>
  </si>
  <si>
    <t>Ludlow Fall Camp - Ck. #5010</t>
  </si>
  <si>
    <t>Antifreeze, Flexible Hose</t>
  </si>
  <si>
    <t>Propane, Peg</t>
  </si>
  <si>
    <t>Marcy Magness-Sheaffer Ck. #5009</t>
  </si>
  <si>
    <t>Marcy Magness Sheaffer Ck. #5012</t>
  </si>
  <si>
    <t>Marcy Magness Sheaffer Ck. #5013</t>
  </si>
  <si>
    <t>Babara Stonecash - Ck #1203</t>
  </si>
  <si>
    <t>Huntsdale Cob - Ck #5073</t>
  </si>
  <si>
    <t>Frank/Beth Pippel-Ck #71874056</t>
  </si>
  <si>
    <t>Linda Lambert - Ck #995876</t>
  </si>
  <si>
    <t>Sundrey/Raymond Magness-Ck #3415</t>
  </si>
  <si>
    <t>Michael.Susan Sheaffer-Ck#1847</t>
  </si>
  <si>
    <t>Huntsdale COB - Ck #5093</t>
  </si>
  <si>
    <t>Angela/Alfred Garcia-Ck #1946535</t>
  </si>
  <si>
    <t>Network For Good-Ck #3564816</t>
  </si>
  <si>
    <t>John Shelton - Ck #562</t>
  </si>
  <si>
    <t>Dale/Bonnie Bowser - Ck #3261</t>
  </si>
  <si>
    <t>Frank/Beth Pippel-Ck #78863361</t>
  </si>
  <si>
    <t>Larry/Cathy Phillips - Ck #1533</t>
  </si>
  <si>
    <t>Linda Lambert - Ck #995879</t>
  </si>
  <si>
    <t>Dale/Bonnie Bowser - Ck #3266</t>
  </si>
  <si>
    <t>Angela/Alfred Garcia-Ck #5456767</t>
  </si>
  <si>
    <t>Heidi Tew - Ck #1935</t>
  </si>
  <si>
    <t>Heidi Tew - Ck #1938</t>
  </si>
  <si>
    <t>Media, PA USPS-Stamps</t>
  </si>
  <si>
    <t>SWIF - Ck. #113</t>
  </si>
  <si>
    <t>Marcy Magness Sheaffer Ck. #5014</t>
  </si>
  <si>
    <t>Huntsdale COB-Ck.#5110</t>
  </si>
  <si>
    <t>Ralph/Nikki Walters</t>
  </si>
  <si>
    <t>Brook/Nathan Hasler</t>
  </si>
  <si>
    <t>Frank/Beth Pippel-Ck.#85973329</t>
  </si>
  <si>
    <t>Sheri Magness-Ck.#753</t>
  </si>
  <si>
    <t>Linda Lambert-Ck.#995885</t>
  </si>
  <si>
    <t>Dale/Bonnie Bowser-Ck.#3271</t>
  </si>
  <si>
    <t>Kimberly Hopkins</t>
  </si>
  <si>
    <t>Marcy Magness-Scheaffer-Ck.#1005</t>
  </si>
  <si>
    <t>Betty Judd-Ck.#105722306</t>
  </si>
  <si>
    <t>Frank/Beth Pippel-Ck.#92468868</t>
  </si>
  <si>
    <t>Huntsdale COB-Ck.#5123</t>
  </si>
  <si>
    <t>Linda Lambert-Ck.#995891</t>
  </si>
  <si>
    <t>Angela/Alfred Garcia-Ck.#8746664</t>
  </si>
  <si>
    <t>Angela/Alfred Garcia-Ck.#12387642</t>
  </si>
  <si>
    <t>Huntsdale COB-Ck.#5138</t>
  </si>
  <si>
    <t>Glenda Nordstrom-Easy Tithe</t>
  </si>
  <si>
    <t>Alliance,PA USPS - POBox Rental</t>
  </si>
  <si>
    <t xml:space="preserve">Monthly Totals </t>
  </si>
  <si>
    <t>Bayboro, NC</t>
  </si>
  <si>
    <t>Alliance, NC USPS-Stamps</t>
  </si>
  <si>
    <t>Commonwealth of VA-Fundraising</t>
  </si>
  <si>
    <t>Treasurer of VA-Fundraising</t>
  </si>
  <si>
    <t>Pamlico-Screws</t>
  </si>
  <si>
    <t>Walmart-????</t>
  </si>
  <si>
    <t>Shower Trailer Rugs</t>
  </si>
  <si>
    <t>Sq El Puerto Mexican</t>
  </si>
  <si>
    <t>Furnace Repair-Volunteer House</t>
  </si>
  <si>
    <t>Marcy Magness Sheaffer Ck. #5015</t>
  </si>
  <si>
    <t>David/Mary Burk</t>
  </si>
  <si>
    <t>Larry/Cathy Phillips</t>
  </si>
  <si>
    <t>Frank/Beth Pippel-Ck.#99522356</t>
  </si>
  <si>
    <t>Heidi Tew-Ck.#1941</t>
  </si>
  <si>
    <t>Heidi Tew-Ck.#1944</t>
  </si>
  <si>
    <t>Jay/Adrienne Richmond-Ck.#776</t>
  </si>
  <si>
    <t>Thomas Halpin-Easy Tithe</t>
  </si>
  <si>
    <t>Yvonne Shafer-Easy Tithe</t>
  </si>
  <si>
    <t>Paul Mitchell-Easy Tithe</t>
  </si>
  <si>
    <t>Dewitt Olmstead-Easy Tithe</t>
  </si>
  <si>
    <t>Robin Belvo-Easy Tithe</t>
  </si>
  <si>
    <t>Patrick/Beth Buckshot-Ck.#12915</t>
  </si>
  <si>
    <t>William Grose-Ck.#2029</t>
  </si>
  <si>
    <t>Linda Lambert-Ck.#995894</t>
  </si>
  <si>
    <t>Hahn Contracting, Inc.-Ck.#4984</t>
  </si>
  <si>
    <t>Brethren Charity Fund-Ck.#10124</t>
  </si>
  <si>
    <t>Huntsdale COB-Ck.#5162</t>
  </si>
  <si>
    <t>Angela/Alfred Garcia-Ck.#15960137</t>
  </si>
  <si>
    <t>Frank/Beth Pippel-Ck.#6095182</t>
  </si>
  <si>
    <t>Heidi Tew-Ck.#1998</t>
  </si>
  <si>
    <t>Heidi Tew-Ck.#1947</t>
  </si>
  <si>
    <t>William Grose-</t>
  </si>
  <si>
    <t>File Boxes</t>
  </si>
  <si>
    <t>Printer Ink</t>
  </si>
  <si>
    <t>Electrical/Gloria Boomer</t>
  </si>
  <si>
    <t>Drain Pipe, Fittings/Gloria Boomer</t>
  </si>
  <si>
    <t>2" x 8"/Gloria Boomer</t>
  </si>
  <si>
    <t>Plumbing Parts/Gloria Boomer</t>
  </si>
  <si>
    <t>Mudding Pans, Drywall Sanding Tools</t>
  </si>
  <si>
    <t>Monthy Totals</t>
  </si>
  <si>
    <t>Bed Bug Spray</t>
  </si>
  <si>
    <t>Keys For Church</t>
  </si>
  <si>
    <t>Little Italy Pizza</t>
  </si>
  <si>
    <t>Returned Bath Mat/Gloria Boomer</t>
  </si>
  <si>
    <t>Small Tools, Keys</t>
  </si>
  <si>
    <t>Nail Pouch Suspenders</t>
  </si>
  <si>
    <t>Router Bits, Propane Adapter</t>
  </si>
  <si>
    <t>Keys For Trailer</t>
  </si>
  <si>
    <t>Marcy Magness Sheaffer Ck. #5016</t>
  </si>
  <si>
    <t>Marcy Magness Sheaffer Ck. #5018</t>
  </si>
  <si>
    <t>Dale/Bonnie Bowser-Ck.#3289</t>
  </si>
  <si>
    <t>Michael/Susan Sheaffer-Ck.#573</t>
  </si>
  <si>
    <t>Linda Lambert-Ck.#995900</t>
  </si>
  <si>
    <t>Donald Magness-Easy Tithe</t>
  </si>
  <si>
    <t>Angela/Alfred Garcia-Ck.#19274207</t>
  </si>
  <si>
    <t>06/29/221</t>
  </si>
  <si>
    <t>Frank/Beth Pippel-Ck.#13056596</t>
  </si>
  <si>
    <t>Huntsdale COB-Ck.#5177</t>
  </si>
  <si>
    <t>Sue/Charles Thayer-Ck.#8580</t>
  </si>
  <si>
    <t>Fuller Center-Ck.#2510</t>
  </si>
  <si>
    <t>07/12/2-21</t>
  </si>
  <si>
    <t>Tile Tools, Pilot Bit/Gloria Boomer</t>
  </si>
  <si>
    <t>Wire Brushes</t>
  </si>
  <si>
    <t>Door Rugs/Gloria Boomer</t>
  </si>
  <si>
    <t>Liquid Soap/Camp Vandemere</t>
  </si>
  <si>
    <t>Alan Halpin</t>
  </si>
  <si>
    <t>Marcy Magness Sheaffer Ck. #5019</t>
  </si>
  <si>
    <t>Catalytic Converter Repair Parts</t>
  </si>
  <si>
    <t>Betty Judd-Ck.#5803</t>
  </si>
  <si>
    <t>Marlen/Carol Yost-Ck.#147906990</t>
  </si>
  <si>
    <t>Linda Lambert-Ck.#995906</t>
  </si>
  <si>
    <t>Daniel/Keri Fengler-Ck.#3050</t>
  </si>
  <si>
    <t>06/29/07/27/2021221</t>
  </si>
  <si>
    <t>Benevity Fund</t>
  </si>
  <si>
    <t>Gatorade, Cleaning Products</t>
  </si>
  <si>
    <t>Curtains/Gloria Boomer</t>
  </si>
  <si>
    <t>Electrical/Nolan's</t>
  </si>
  <si>
    <t>Electrical, Caulking Materials</t>
  </si>
  <si>
    <t>4708-3 Stipend</t>
  </si>
  <si>
    <t>Angela/Alfred Garcia-Ck.#22667883</t>
  </si>
  <si>
    <t>Frank/Beth Pippel-Ck.#19747138</t>
  </si>
  <si>
    <t>Heidi Tew-Ck.#1950</t>
  </si>
  <si>
    <t>Heidi Tew-Ck.#1956</t>
  </si>
  <si>
    <t>Huntsdale COB-Ck.#5196</t>
  </si>
  <si>
    <t>Linda Lambert-Ck.#995912</t>
  </si>
  <si>
    <t>Fuller Center</t>
  </si>
  <si>
    <t>Marcy Magness Sheaffer Ck. #5020</t>
  </si>
  <si>
    <t>Coffee For Staff</t>
  </si>
  <si>
    <t>Verizon Cyber Grant-Ck.#37576</t>
  </si>
  <si>
    <t>Media,PA-Sstamps</t>
  </si>
  <si>
    <t>YTD-Totals</t>
  </si>
  <si>
    <t>State of Ohio - Fundraising</t>
  </si>
  <si>
    <t>Shelving, Rod-Nolan's</t>
  </si>
  <si>
    <t>Shelving/Nolan's</t>
  </si>
  <si>
    <t>Batteries for Smoke Alarm</t>
  </si>
  <si>
    <t>Plumbing/Nolan's</t>
  </si>
  <si>
    <t>Tarp</t>
  </si>
  <si>
    <t>Replacement Bags/Ridgid Vacumn</t>
  </si>
  <si>
    <t>Marcy Magness Sheaffer Ck. #5021</t>
  </si>
  <si>
    <t>Angela/Alfred Garcia-Ck.#26075716</t>
  </si>
  <si>
    <t>Frank/Beth Pippel-Ck.#37591397</t>
  </si>
  <si>
    <t>Heidi Tew-Ck.#1958</t>
  </si>
  <si>
    <t>Huntsdale COB-Ck.#5217</t>
  </si>
  <si>
    <t>Joshua Dewalt-Easy Tithe</t>
  </si>
  <si>
    <t>John Shelton-Ck.#588</t>
  </si>
  <si>
    <t>Linda Lambert-Ck.#995917</t>
  </si>
  <si>
    <t>Pampered Chef</t>
  </si>
  <si>
    <t>Chris Hardy-Easy Tithe</t>
  </si>
  <si>
    <t>Angela/Alfred Garcia-Ck.#29306221</t>
  </si>
  <si>
    <t>Frank/Beth Pippel-Ck.#44501513</t>
  </si>
  <si>
    <t>Huntsdale COB-Ck.#5232</t>
  </si>
  <si>
    <t>Sundey/Raymond Magness-Ck.#3451</t>
  </si>
  <si>
    <t>Sheri Magness-Ck.#804</t>
  </si>
  <si>
    <t>Joshua Dewalt</t>
  </si>
  <si>
    <t>Linda Lambert-Ck.#885924</t>
  </si>
  <si>
    <t>Heidi Tew-Ck.#2007</t>
  </si>
  <si>
    <t>Dan/Karen Raider-Ck.#9061</t>
  </si>
  <si>
    <t>Tony Waites-Easy Tithe</t>
  </si>
  <si>
    <t>Alliance, NC-P.O.Box Rental</t>
  </si>
  <si>
    <t>10/31/2021/10/31/2021</t>
  </si>
  <si>
    <t>Electrical/Camp Vandemere</t>
  </si>
  <si>
    <t>Electric Tools</t>
  </si>
  <si>
    <t>Marcy Magness Sheaffer Ck. #5023</t>
  </si>
  <si>
    <t>Marcy Magness Sheaffer Ck. #5024</t>
  </si>
  <si>
    <t>Envelopes, Paper Clips</t>
  </si>
  <si>
    <t>Electrical/Plumbing/Camp Vandemere</t>
  </si>
  <si>
    <t>Receptacles, Transistion Strip/Ms. Elizabeth</t>
  </si>
  <si>
    <t>Cover Plates,Screws/Camp Vandemere</t>
  </si>
  <si>
    <t>11/24/201</t>
  </si>
  <si>
    <t>Velcro Straps/Nolan's</t>
  </si>
  <si>
    <t>Velcro Cord Wrap</t>
  </si>
  <si>
    <t>Porch Light/Nolan's</t>
  </si>
  <si>
    <t>First Aid Kit</t>
  </si>
  <si>
    <t>Heater Repair - Ck.#5028</t>
  </si>
  <si>
    <t>Bungee Cords, Ratchet Straps, Chemicals</t>
  </si>
  <si>
    <t>Electrical, Plumbing/Reimburse</t>
  </si>
  <si>
    <t>Hacksaws</t>
  </si>
  <si>
    <t>Paint Tools</t>
  </si>
  <si>
    <t>Marcy Magness Sheaffer Ck. #5025</t>
  </si>
  <si>
    <t>Plumbing</t>
  </si>
  <si>
    <t>Angela/Alfred Garcia-Ck.#232631486</t>
  </si>
  <si>
    <t>Frank/Beth Pippel-Ck.#51123187</t>
  </si>
  <si>
    <t>Huntsdale COB-Ck.#5247</t>
  </si>
  <si>
    <t>Sheryl Vanstedium-Ck.#1532</t>
  </si>
  <si>
    <t>Heidi Tew-Ck.#2040</t>
  </si>
  <si>
    <t>Linda Lambert-Ck.#995931</t>
  </si>
  <si>
    <t>Lawrence Groggel</t>
  </si>
  <si>
    <t>Angela/Alfred Garcia-Ck.#35898435</t>
  </si>
  <si>
    <t>Robert Irwin</t>
  </si>
  <si>
    <t>Amos Mincin</t>
  </si>
  <si>
    <t>Pay Pal</t>
  </si>
  <si>
    <t>Business Cards</t>
  </si>
  <si>
    <t>Deck Screws</t>
  </si>
  <si>
    <t>Hometown Grill</t>
  </si>
  <si>
    <t>IHOP</t>
  </si>
  <si>
    <t>Burger King</t>
  </si>
  <si>
    <t>Hitch Parts</t>
  </si>
  <si>
    <t>Bungee Cords</t>
  </si>
  <si>
    <t>Marcy Magness Sheaffer Ck. #5030</t>
  </si>
  <si>
    <t>Logo Registered Lands End</t>
  </si>
  <si>
    <t>Frank/Beth Pippel-Ck.#57762000</t>
  </si>
  <si>
    <t>Dale/Bonnie Bowser-Zelle</t>
  </si>
  <si>
    <t>Linda Lambert-Ck.#995937</t>
  </si>
  <si>
    <t>Sherri Magness-Ck.#814</t>
  </si>
  <si>
    <t>Huntsdale COB-Ck.#5275</t>
  </si>
  <si>
    <t>Barbara Stonecash-Ck.#1386</t>
  </si>
  <si>
    <t>Huntsdale COB-Ck.#5266</t>
  </si>
  <si>
    <t>Facebook - Giving Tuesday</t>
  </si>
  <si>
    <t>Angela/Alfred Garcia-Ck.#39162491</t>
  </si>
  <si>
    <t>Frank/Beth Pippel-Ck.#64176449</t>
  </si>
  <si>
    <t>1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</si>
</sst>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&quot;$&quot;#,##0.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0" fillId="0" borderId="0" xfId="0" applyNumberFormat="1"/>
    <xf numFmtId="44" fontId="1" fillId="0" borderId="0" xfId="0" applyNumberFormat="1" applyFont="1"/>
    <xf numFmtId="4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0" fillId="0" borderId="0" xfId="0" applyNumberFormat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4" fontId="0" fillId="0" borderId="0" xfId="0" applyNumberFormat="1"/>
    <xf numFmtId="0" fontId="1" fillId="0" borderId="0" xfId="0" applyFont="1" applyAlignment="1">
      <alignment horizontal="left" inden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theme" Target="theme/theme1.xml"/><Relationship Id="rId53" Type="http://schemas.openxmlformats.org/officeDocument/2006/relationships/styles" Target="styles.xml"/><Relationship Id="rId54" Type="http://schemas.openxmlformats.org/officeDocument/2006/relationships/sharedStrings" Target="sharedStrings.xml"/><Relationship Id="rId55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C16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0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44210</v>
      </c>
      <c r="B3" t="s">
        <v>116</v>
      </c>
      <c r="C3" s="2">
        <v>56</v>
      </c>
    </row>
    <row r="5" spans="1:3" s="6" customFormat="1" x14ac:dyDescent="0.2">
      <c r="A5" s="14">
        <v>44227</v>
      </c>
      <c r="B5" s="38" t="s">
        <v>111</v>
      </c>
      <c r="C5" s="3">
        <f>C3</f>
        <v>56</v>
      </c>
    </row>
    <row r="7" spans="1:3" x14ac:dyDescent="0.2">
      <c r="A7" s="1">
        <v>44243</v>
      </c>
      <c r="B7" t="s">
        <v>129</v>
      </c>
      <c r="C7" s="2">
        <v>34.08</v>
      </c>
    </row>
    <row r="9" spans="1:3" s="6" customFormat="1" x14ac:dyDescent="0.2">
      <c r="A9" s="14">
        <v>44255</v>
      </c>
      <c r="B9" s="6" t="s">
        <v>130</v>
      </c>
      <c r="C9" s="3">
        <f>C7</f>
        <v>34.08</v>
      </c>
    </row>
    <row r="10" spans="1:3" s="6" customFormat="1" x14ac:dyDescent="0.2">
      <c r="A10" s="14">
        <v>44255</v>
      </c>
      <c r="B10" s="6" t="s">
        <v>131</v>
      </c>
      <c r="C10" s="3">
        <f>SUM(C5+C9)</f>
        <v>90.08</v>
      </c>
    </row>
    <row r="11" spans="1:3" x14ac:dyDescent="0.2">
      <c r="C11" s="3"/>
    </row>
    <row r="12" spans="1:3" x14ac:dyDescent="0.2">
      <c r="A12" s="1">
        <v>44327</v>
      </c>
      <c r="B12" t="s">
        <v>189</v>
      </c>
      <c r="C12" s="2">
        <v>48.65</v>
      </c>
    </row>
    <row r="13" spans="1:3" x14ac:dyDescent="0.2">
      <c r="A13" s="1">
        <v>44341</v>
      </c>
      <c r="B13" t="s">
        <v>190</v>
      </c>
      <c r="C13" s="2">
        <v>22</v>
      </c>
    </row>
    <row r="15" spans="1:3" s="6" customFormat="1" x14ac:dyDescent="0.2">
      <c r="A15" s="14">
        <v>44347</v>
      </c>
      <c r="B15" s="6" t="s">
        <v>111</v>
      </c>
      <c r="C15" s="3">
        <f>SUM(C12:C13)</f>
        <v>70.650000000000006</v>
      </c>
    </row>
    <row r="16" spans="1:3" s="6" customFormat="1" x14ac:dyDescent="0.2">
      <c r="A16" s="14">
        <v>44347</v>
      </c>
      <c r="B16" s="6" t="s">
        <v>132</v>
      </c>
      <c r="C16" s="3">
        <f>C10+C15</f>
        <v>160.73000000000002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16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6" spans="1:3" s="6" customFormat="1" x14ac:dyDescent="0.2">
      <c r="A6" s="14"/>
      <c r="C6" s="3"/>
    </row>
    <row r="7" spans="1:3" s="6" customFormat="1" x14ac:dyDescent="0.2">
      <c r="A7" s="14"/>
      <c r="C7" s="3"/>
    </row>
    <row r="8" spans="1:3" x14ac:dyDescent="0.2">
      <c r="C8" s="3"/>
    </row>
    <row r="13" spans="1:3" x14ac:dyDescent="0.2">
      <c r="C13" s="3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4" width="12" style="2" customWidth="1"/>
    <col min="5" max="5" width="18" customWidth="1"/>
  </cols>
  <sheetData>
    <row r="1" spans="1:5" ht="19" x14ac:dyDescent="0.25">
      <c r="A1" s="44" t="s">
        <v>18</v>
      </c>
      <c r="B1" s="44"/>
      <c r="C1" s="44"/>
      <c r="D1" s="44"/>
      <c r="E1" s="44"/>
    </row>
    <row r="2" spans="1:5" ht="19" x14ac:dyDescent="0.25">
      <c r="A2" s="4" t="s">
        <v>1</v>
      </c>
      <c r="B2" s="4" t="s">
        <v>2</v>
      </c>
      <c r="C2" s="4" t="s">
        <v>74</v>
      </c>
      <c r="D2" s="4" t="s">
        <v>75</v>
      </c>
      <c r="E2" s="11" t="s">
        <v>45</v>
      </c>
    </row>
    <row r="5" spans="1:5" x14ac:dyDescent="0.2">
      <c r="C5" s="3"/>
      <c r="D5" s="3"/>
    </row>
    <row r="7" spans="1:5" x14ac:dyDescent="0.2">
      <c r="C7" s="3"/>
      <c r="D7" s="3"/>
    </row>
    <row r="12" spans="1:5" x14ac:dyDescent="0.2">
      <c r="C12" s="3"/>
      <c r="D12" s="3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4" width="12" style="2" customWidth="1"/>
    <col min="5" max="5" width="18" customWidth="1"/>
  </cols>
  <sheetData>
    <row r="1" spans="1:5" ht="19" x14ac:dyDescent="0.25">
      <c r="A1" s="44" t="s">
        <v>21</v>
      </c>
      <c r="B1" s="44"/>
      <c r="C1" s="44"/>
      <c r="D1" s="44"/>
      <c r="E1" s="44"/>
    </row>
    <row r="2" spans="1:5" ht="19" x14ac:dyDescent="0.25">
      <c r="A2" s="4" t="s">
        <v>1</v>
      </c>
      <c r="B2" s="4" t="s">
        <v>2</v>
      </c>
      <c r="C2" s="4" t="s">
        <v>19</v>
      </c>
      <c r="D2" s="4" t="s">
        <v>20</v>
      </c>
      <c r="E2" s="11" t="s">
        <v>45</v>
      </c>
    </row>
    <row r="5" spans="1:5" x14ac:dyDescent="0.2">
      <c r="C5" s="3"/>
      <c r="D5" s="3"/>
    </row>
    <row r="7" spans="1:5" x14ac:dyDescent="0.2">
      <c r="C7" s="3"/>
      <c r="D7" s="3"/>
    </row>
    <row r="12" spans="1:5" x14ac:dyDescent="0.2">
      <c r="C12" s="3"/>
      <c r="D12" s="3"/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G21"/>
  <sheetViews>
    <sheetView workbookViewId="0">
      <selection activeCell="A3" sqref="A3"/>
    </sheetView>
  </sheetViews>
  <sheetFormatPr baseColWidth="10" defaultColWidth="17.83203125" defaultRowHeight="16" x14ac:dyDescent="0.2"/>
  <cols>
    <col min="1" max="1" width="8.6640625" style="1" customWidth="1"/>
    <col min="2" max="2" width="24" customWidth="1"/>
    <col min="3" max="4" width="12" style="2" customWidth="1"/>
    <col min="5" max="5" width="12" customWidth="1"/>
    <col min="6" max="6" width="12" style="1" customWidth="1"/>
    <col min="7" max="7" width="17.83203125" style="6"/>
  </cols>
  <sheetData>
    <row r="1" spans="1:7" ht="19" x14ac:dyDescent="0.25">
      <c r="A1" s="44" t="s">
        <v>9</v>
      </c>
      <c r="B1" s="44"/>
      <c r="C1" s="44"/>
      <c r="D1" s="44"/>
      <c r="E1" s="44"/>
      <c r="F1" s="44"/>
      <c r="G1" s="44"/>
    </row>
    <row r="2" spans="1:7" ht="19" x14ac:dyDescent="0.25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</row>
    <row r="3" spans="1:7" x14ac:dyDescent="0.2">
      <c r="A3" s="1">
        <v>44325</v>
      </c>
      <c r="B3" t="s">
        <v>192</v>
      </c>
      <c r="D3" s="2">
        <v>50</v>
      </c>
      <c r="G3" s="3"/>
    </row>
    <row r="4" spans="1:7" x14ac:dyDescent="0.2">
      <c r="A4" s="1">
        <v>44325</v>
      </c>
      <c r="B4" t="s">
        <v>191</v>
      </c>
      <c r="D4" s="2">
        <v>100</v>
      </c>
    </row>
    <row r="6" spans="1:7" s="6" customFormat="1" x14ac:dyDescent="0.2">
      <c r="A6" s="14">
        <v>44347</v>
      </c>
      <c r="B6" s="6" t="s">
        <v>111</v>
      </c>
      <c r="C6" s="3">
        <f>SUM(C3:C4)</f>
        <v>0</v>
      </c>
      <c r="D6" s="3">
        <f>SUM(D3:D4)</f>
        <v>150</v>
      </c>
      <c r="E6" s="3">
        <f>SUM(E3:E4)</f>
        <v>0</v>
      </c>
      <c r="F6" s="3">
        <f>SUM(F3:F4)</f>
        <v>0</v>
      </c>
      <c r="G6" s="3">
        <f>SUM(C6:F6)</f>
        <v>150</v>
      </c>
    </row>
    <row r="7" spans="1:7" x14ac:dyDescent="0.2">
      <c r="C7" s="3"/>
      <c r="D7" s="3"/>
      <c r="G7" s="3"/>
    </row>
    <row r="8" spans="1:7" x14ac:dyDescent="0.2">
      <c r="A8" s="1">
        <v>44441</v>
      </c>
      <c r="B8" t="s">
        <v>280</v>
      </c>
      <c r="D8" s="2">
        <v>50</v>
      </c>
    </row>
    <row r="10" spans="1:7" s="6" customFormat="1" ht="16" customHeight="1" x14ac:dyDescent="0.2">
      <c r="A10" s="14">
        <v>44469</v>
      </c>
      <c r="B10" s="6" t="s">
        <v>111</v>
      </c>
      <c r="C10" s="3">
        <f>C8</f>
        <v>0</v>
      </c>
      <c r="D10" s="3">
        <f>D8</f>
        <v>50</v>
      </c>
      <c r="E10" s="3">
        <f>E8</f>
        <v>0</v>
      </c>
      <c r="F10" s="3">
        <f>F8</f>
        <v>0</v>
      </c>
      <c r="G10" s="3">
        <f>SUM(C10:F10)</f>
        <v>50</v>
      </c>
    </row>
    <row r="11" spans="1:7" s="6" customFormat="1" x14ac:dyDescent="0.2">
      <c r="A11" s="14">
        <v>44469</v>
      </c>
      <c r="B11" s="6" t="s">
        <v>132</v>
      </c>
      <c r="C11" s="3">
        <f>C6+C8</f>
        <v>0</v>
      </c>
      <c r="D11" s="3">
        <f>D6+D8</f>
        <v>200</v>
      </c>
      <c r="E11" s="3">
        <f>E6+E8</f>
        <v>0</v>
      </c>
      <c r="F11" s="3">
        <f>F6+F8</f>
        <v>0</v>
      </c>
      <c r="G11" s="3">
        <f>SUM(C11:F11)</f>
        <v>200</v>
      </c>
    </row>
    <row r="12" spans="1:7" x14ac:dyDescent="0.2">
      <c r="C12" s="3"/>
      <c r="D12" s="3"/>
      <c r="G12" s="3"/>
    </row>
    <row r="15" spans="1:7" s="6" customFormat="1" ht="16" customHeight="1" x14ac:dyDescent="0.2">
      <c r="A15" s="14"/>
      <c r="C15" s="3"/>
      <c r="D15" s="3"/>
      <c r="E15" s="3"/>
      <c r="F15" s="3"/>
      <c r="G15" s="3"/>
    </row>
    <row r="16" spans="1:7" s="6" customFormat="1" x14ac:dyDescent="0.2">
      <c r="A16" s="14"/>
      <c r="C16" s="3"/>
      <c r="D16" s="3"/>
      <c r="E16" s="3"/>
      <c r="F16" s="3"/>
      <c r="G16" s="3"/>
    </row>
    <row r="20" spans="1:7" s="6" customFormat="1" x14ac:dyDescent="0.2">
      <c r="A20" s="14"/>
      <c r="C20" s="3"/>
      <c r="D20" s="3"/>
      <c r="E20" s="3"/>
      <c r="F20" s="3"/>
      <c r="G20" s="3"/>
    </row>
    <row r="21" spans="1:7" s="6" customFormat="1" x14ac:dyDescent="0.2">
      <c r="A21" s="14"/>
      <c r="C21" s="3"/>
      <c r="D21" s="3"/>
      <c r="E21" s="3"/>
      <c r="F21" s="3"/>
      <c r="G21" s="3"/>
    </row>
  </sheetData>
  <mergeCells count="1">
    <mergeCell ref="A1:G1"/>
  </mergeCells>
  <phoneticPr fontId="4" type="noConversion"/>
  <pageMargins left="0.7" right="0.7" top="0.75" bottom="0.75" header="0.3" footer="0.3"/>
  <pageSetup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3" sqref="A3"/>
    </sheetView>
  </sheetViews>
  <sheetFormatPr baseColWidth="10" defaultColWidth="17.83203125" defaultRowHeight="16" x14ac:dyDescent="0.2"/>
  <cols>
    <col min="1" max="1" width="8.6640625" style="1" customWidth="1"/>
    <col min="2" max="2" width="24" customWidth="1"/>
    <col min="3" max="4" width="12" style="2" customWidth="1"/>
    <col min="5" max="5" width="12" customWidth="1"/>
    <col min="6" max="6" width="12" style="6" customWidth="1"/>
    <col min="7" max="7" width="17.83203125" style="2"/>
  </cols>
  <sheetData>
    <row r="1" spans="1:7" ht="19" x14ac:dyDescent="0.25">
      <c r="A1" s="44" t="s">
        <v>22</v>
      </c>
      <c r="B1" s="44"/>
      <c r="C1" s="44"/>
      <c r="D1" s="44"/>
      <c r="E1" s="44"/>
      <c r="F1" s="44"/>
      <c r="G1" s="44"/>
    </row>
    <row r="2" spans="1:7" ht="19" x14ac:dyDescent="0.25">
      <c r="A2" s="4" t="s">
        <v>1</v>
      </c>
      <c r="B2" s="4" t="s">
        <v>2</v>
      </c>
      <c r="C2" s="4" t="s">
        <v>23</v>
      </c>
      <c r="D2" s="4" t="s">
        <v>25</v>
      </c>
      <c r="E2" s="4" t="s">
        <v>24</v>
      </c>
      <c r="F2" s="5" t="s">
        <v>8</v>
      </c>
      <c r="G2" s="4"/>
    </row>
    <row r="7" spans="1:7" x14ac:dyDescent="0.2">
      <c r="C7" s="3"/>
      <c r="D7" s="3"/>
      <c r="F7" s="3"/>
    </row>
    <row r="12" spans="1:7" x14ac:dyDescent="0.2">
      <c r="C12" s="3"/>
      <c r="D12" s="3"/>
      <c r="F12" s="3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3" sqref="A3"/>
    </sheetView>
  </sheetViews>
  <sheetFormatPr baseColWidth="10" defaultColWidth="17.83203125" defaultRowHeight="16" x14ac:dyDescent="0.2"/>
  <cols>
    <col min="1" max="1" width="8.6640625" style="1" customWidth="1"/>
    <col min="2" max="2" width="24" customWidth="1"/>
    <col min="3" max="4" width="12" style="2" customWidth="1"/>
    <col min="5" max="7" width="12" customWidth="1"/>
    <col min="8" max="8" width="12" style="6" customWidth="1"/>
    <col min="9" max="9" width="17.83203125" style="2"/>
  </cols>
  <sheetData>
    <row r="1" spans="1:9" ht="19" x14ac:dyDescent="0.25">
      <c r="A1" s="44" t="s">
        <v>26</v>
      </c>
      <c r="B1" s="44"/>
      <c r="C1" s="44"/>
      <c r="D1" s="44"/>
      <c r="E1" s="44"/>
      <c r="F1" s="44"/>
      <c r="G1" s="44"/>
      <c r="H1" s="44"/>
      <c r="I1" s="44"/>
    </row>
    <row r="2" spans="1:9" ht="19" x14ac:dyDescent="0.25">
      <c r="A2" s="4" t="s">
        <v>1</v>
      </c>
      <c r="B2" s="4" t="s">
        <v>2</v>
      </c>
      <c r="C2" s="4" t="s">
        <v>27</v>
      </c>
      <c r="D2" s="4" t="s">
        <v>28</v>
      </c>
      <c r="E2" s="4" t="s">
        <v>29</v>
      </c>
      <c r="F2" s="4" t="s">
        <v>30</v>
      </c>
      <c r="G2" s="9" t="s">
        <v>65</v>
      </c>
      <c r="H2" s="5" t="s">
        <v>8</v>
      </c>
      <c r="I2" s="4"/>
    </row>
    <row r="7" spans="1:9" x14ac:dyDescent="0.2">
      <c r="C7" s="3"/>
      <c r="D7" s="3"/>
      <c r="H7" s="3"/>
    </row>
    <row r="12" spans="1:9" x14ac:dyDescent="0.2">
      <c r="C12" s="3"/>
      <c r="D12" s="3"/>
      <c r="H12" s="3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"/>
    </sheetView>
  </sheetViews>
  <sheetFormatPr baseColWidth="10" defaultColWidth="17.83203125" defaultRowHeight="16" x14ac:dyDescent="0.2"/>
  <cols>
    <col min="1" max="1" width="8.6640625" style="1" customWidth="1"/>
    <col min="2" max="2" width="24" customWidth="1"/>
    <col min="3" max="4" width="12" style="2" customWidth="1"/>
    <col min="5" max="6" width="12" customWidth="1"/>
    <col min="7" max="7" width="12" style="6" customWidth="1"/>
    <col min="8" max="8" width="17.83203125" style="2"/>
  </cols>
  <sheetData>
    <row r="1" spans="1:8" ht="19" x14ac:dyDescent="0.25">
      <c r="A1" s="44" t="s">
        <v>31</v>
      </c>
      <c r="B1" s="44"/>
      <c r="C1" s="44"/>
      <c r="D1" s="44"/>
      <c r="E1" s="44"/>
      <c r="F1" s="44"/>
      <c r="G1" s="44"/>
      <c r="H1" s="44"/>
    </row>
    <row r="2" spans="1:8" ht="19" x14ac:dyDescent="0.25">
      <c r="A2" s="4" t="s">
        <v>1</v>
      </c>
      <c r="B2" s="4" t="s">
        <v>2</v>
      </c>
      <c r="C2" s="4" t="s">
        <v>27</v>
      </c>
      <c r="D2" s="4" t="s">
        <v>28</v>
      </c>
      <c r="E2" s="4" t="s">
        <v>29</v>
      </c>
      <c r="F2" s="4" t="s">
        <v>30</v>
      </c>
      <c r="G2" s="5" t="s">
        <v>8</v>
      </c>
      <c r="H2" s="4"/>
    </row>
    <row r="5" spans="1:8" s="6" customFormat="1" x14ac:dyDescent="0.2">
      <c r="A5" s="14"/>
      <c r="C5" s="3"/>
      <c r="D5" s="3"/>
      <c r="G5" s="3"/>
      <c r="H5" s="3"/>
    </row>
    <row r="6" spans="1:8" s="6" customFormat="1" x14ac:dyDescent="0.2">
      <c r="A6" s="14"/>
      <c r="C6" s="3"/>
      <c r="D6" s="3"/>
      <c r="G6" s="3"/>
      <c r="H6" s="3"/>
    </row>
    <row r="7" spans="1:8" x14ac:dyDescent="0.2">
      <c r="C7" s="3"/>
      <c r="D7" s="3"/>
      <c r="E7" s="3"/>
      <c r="F7" s="3"/>
      <c r="G7" s="3"/>
    </row>
    <row r="12" spans="1:8" x14ac:dyDescent="0.2">
      <c r="C12" s="3"/>
      <c r="D12" s="3"/>
      <c r="G12" s="3"/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32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customFormat="1" x14ac:dyDescent="0.2"/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33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35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64</v>
      </c>
      <c r="B1" s="44"/>
      <c r="C1" s="44"/>
    </row>
    <row r="2" spans="1:3" ht="19" x14ac:dyDescent="0.25">
      <c r="A2" s="9" t="s">
        <v>1</v>
      </c>
      <c r="B2" s="9" t="s">
        <v>2</v>
      </c>
      <c r="C2" s="25" t="s">
        <v>3</v>
      </c>
    </row>
    <row r="3" spans="1:3" x14ac:dyDescent="0.2">
      <c r="A3" s="1">
        <v>44272</v>
      </c>
      <c r="B3" t="s">
        <v>167</v>
      </c>
      <c r="C3" s="2">
        <v>11</v>
      </c>
    </row>
    <row r="5" spans="1:3" s="6" customFormat="1" x14ac:dyDescent="0.2">
      <c r="A5" s="14">
        <v>44286</v>
      </c>
      <c r="B5" s="6" t="s">
        <v>111</v>
      </c>
      <c r="C5" s="3">
        <f>C3</f>
        <v>11</v>
      </c>
    </row>
    <row r="7" spans="1:3" x14ac:dyDescent="0.2">
      <c r="A7" s="1">
        <v>44323</v>
      </c>
      <c r="B7" t="s">
        <v>187</v>
      </c>
      <c r="C7" s="2">
        <v>54</v>
      </c>
    </row>
    <row r="9" spans="1:3" s="6" customFormat="1" ht="16" customHeight="1" x14ac:dyDescent="0.2">
      <c r="A9" s="14">
        <v>44347</v>
      </c>
      <c r="B9" s="6" t="s">
        <v>188</v>
      </c>
      <c r="C9" s="3">
        <f>C7</f>
        <v>54</v>
      </c>
    </row>
    <row r="10" spans="1:3" s="6" customFormat="1" x14ac:dyDescent="0.2">
      <c r="A10" s="14">
        <v>44347</v>
      </c>
      <c r="B10" s="6" t="s">
        <v>132</v>
      </c>
      <c r="C10" s="3">
        <f>SUM(C5+C9)</f>
        <v>65</v>
      </c>
    </row>
    <row r="12" spans="1:3" x14ac:dyDescent="0.2">
      <c r="A12" s="1">
        <v>44467</v>
      </c>
      <c r="B12" t="s">
        <v>278</v>
      </c>
      <c r="C12" s="2">
        <v>11.6</v>
      </c>
    </row>
    <row r="14" spans="1:3" s="6" customFormat="1" ht="16" customHeight="1" x14ac:dyDescent="0.2">
      <c r="A14" s="14">
        <v>44469</v>
      </c>
      <c r="B14" s="6" t="s">
        <v>188</v>
      </c>
      <c r="C14" s="3">
        <f>C12</f>
        <v>11.6</v>
      </c>
    </row>
    <row r="15" spans="1:3" s="6" customFormat="1" x14ac:dyDescent="0.2">
      <c r="A15" s="14">
        <v>44469</v>
      </c>
      <c r="B15" s="6" t="s">
        <v>132</v>
      </c>
      <c r="C15" s="3">
        <f>SUM(C10+C14)</f>
        <v>76.599999999999994</v>
      </c>
    </row>
    <row r="16" spans="1:3" s="6" customFormat="1" x14ac:dyDescent="0.2">
      <c r="A16" s="14"/>
      <c r="C16" s="3"/>
    </row>
    <row r="17" spans="1:3" x14ac:dyDescent="0.2">
      <c r="A17" s="1">
        <v>44490</v>
      </c>
      <c r="B17" t="s">
        <v>307</v>
      </c>
      <c r="C17" s="2">
        <v>50</v>
      </c>
    </row>
    <row r="19" spans="1:3" s="6" customFormat="1" ht="16" customHeight="1" x14ac:dyDescent="0.2">
      <c r="A19" s="14">
        <v>44500</v>
      </c>
      <c r="B19" s="6" t="s">
        <v>188</v>
      </c>
      <c r="C19" s="3">
        <f>C17</f>
        <v>50</v>
      </c>
    </row>
    <row r="20" spans="1:3" s="6" customFormat="1" x14ac:dyDescent="0.2">
      <c r="A20" s="14">
        <v>44500</v>
      </c>
      <c r="B20" s="6" t="s">
        <v>132</v>
      </c>
      <c r="C20" s="3">
        <f>SUM(C15+C19)</f>
        <v>126.6</v>
      </c>
    </row>
  </sheetData>
  <mergeCells count="1"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34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C73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36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44200</v>
      </c>
      <c r="B3" t="s">
        <v>112</v>
      </c>
      <c r="C3" s="2">
        <v>-600</v>
      </c>
    </row>
    <row r="4" spans="1:3" x14ac:dyDescent="0.2">
      <c r="A4" s="1">
        <v>44200</v>
      </c>
      <c r="B4" t="s">
        <v>118</v>
      </c>
      <c r="C4" s="2">
        <v>112.99</v>
      </c>
    </row>
    <row r="5" spans="1:3" x14ac:dyDescent="0.2">
      <c r="A5" s="1">
        <v>44202</v>
      </c>
      <c r="B5" t="s">
        <v>135</v>
      </c>
      <c r="C5" s="2">
        <v>246.24</v>
      </c>
    </row>
    <row r="6" spans="1:3" x14ac:dyDescent="0.2">
      <c r="A6" s="1">
        <v>44202</v>
      </c>
      <c r="B6" t="s">
        <v>136</v>
      </c>
      <c r="C6" s="2">
        <v>29.59</v>
      </c>
    </row>
    <row r="7" spans="1:3" x14ac:dyDescent="0.2">
      <c r="A7" s="1">
        <v>44203</v>
      </c>
      <c r="B7" t="s">
        <v>137</v>
      </c>
      <c r="C7" s="2">
        <v>-36.75</v>
      </c>
    </row>
    <row r="8" spans="1:3" x14ac:dyDescent="0.2">
      <c r="A8" s="1">
        <v>44203</v>
      </c>
      <c r="B8" t="s">
        <v>138</v>
      </c>
      <c r="C8" s="2">
        <v>55.35</v>
      </c>
    </row>
    <row r="9" spans="1:3" x14ac:dyDescent="0.2">
      <c r="A9" s="1">
        <v>44203</v>
      </c>
      <c r="B9" t="s">
        <v>139</v>
      </c>
      <c r="C9" s="2">
        <v>94.25</v>
      </c>
    </row>
    <row r="10" spans="1:3" x14ac:dyDescent="0.2">
      <c r="A10" s="1">
        <v>44203</v>
      </c>
      <c r="B10" t="s">
        <v>140</v>
      </c>
      <c r="C10" s="2">
        <v>12.34</v>
      </c>
    </row>
    <row r="11" spans="1:3" x14ac:dyDescent="0.2">
      <c r="A11" s="1">
        <v>44208</v>
      </c>
      <c r="B11" t="s">
        <v>141</v>
      </c>
      <c r="C11" s="2">
        <v>9.31</v>
      </c>
    </row>
    <row r="12" spans="1:3" x14ac:dyDescent="0.2">
      <c r="A12" s="1">
        <v>44209</v>
      </c>
      <c r="B12" t="s">
        <v>142</v>
      </c>
      <c r="C12" s="2">
        <v>35.57</v>
      </c>
    </row>
    <row r="13" spans="1:3" x14ac:dyDescent="0.2">
      <c r="C13" s="3"/>
    </row>
    <row r="14" spans="1:3" s="6" customFormat="1" x14ac:dyDescent="0.2">
      <c r="A14" s="14">
        <v>44227</v>
      </c>
      <c r="B14" s="6" t="s">
        <v>111</v>
      </c>
      <c r="C14" s="3">
        <f>SUM(C3:C13)</f>
        <v>-41.109999999999978</v>
      </c>
    </row>
    <row r="15" spans="1:3" s="6" customFormat="1" x14ac:dyDescent="0.2">
      <c r="A15" s="14"/>
      <c r="C15"/>
    </row>
    <row r="16" spans="1:3" x14ac:dyDescent="0.2">
      <c r="A16" s="37">
        <v>44342</v>
      </c>
      <c r="B16" t="s">
        <v>193</v>
      </c>
      <c r="C16" s="2">
        <v>5.75</v>
      </c>
    </row>
    <row r="18" spans="1:3" s="6" customFormat="1" x14ac:dyDescent="0.2">
      <c r="A18" s="14">
        <v>44347</v>
      </c>
      <c r="B18" s="6" t="s">
        <v>111</v>
      </c>
      <c r="C18" s="3">
        <f>C16</f>
        <v>5.75</v>
      </c>
    </row>
    <row r="19" spans="1:3" s="6" customFormat="1" x14ac:dyDescent="0.2">
      <c r="A19" s="14">
        <v>44347</v>
      </c>
      <c r="B19" s="6" t="s">
        <v>132</v>
      </c>
      <c r="C19" s="3">
        <f>C14+C18</f>
        <v>-35.359999999999978</v>
      </c>
    </row>
    <row r="21" spans="1:3" x14ac:dyDescent="0.2">
      <c r="A21" s="1">
        <v>44348</v>
      </c>
      <c r="B21" t="s">
        <v>223</v>
      </c>
      <c r="C21" s="2">
        <v>32.299999999999997</v>
      </c>
    </row>
    <row r="22" spans="1:3" x14ac:dyDescent="0.2">
      <c r="A22" s="1">
        <v>44350</v>
      </c>
      <c r="B22" t="s">
        <v>224</v>
      </c>
      <c r="C22" s="2">
        <v>157.4</v>
      </c>
    </row>
    <row r="23" spans="1:3" x14ac:dyDescent="0.2">
      <c r="A23" s="1">
        <v>44355</v>
      </c>
      <c r="B23" t="s">
        <v>232</v>
      </c>
      <c r="C23" s="2">
        <v>-7.44</v>
      </c>
    </row>
    <row r="24" spans="1:3" x14ac:dyDescent="0.2">
      <c r="A24" s="1">
        <v>44368</v>
      </c>
      <c r="B24" t="s">
        <v>225</v>
      </c>
      <c r="C24" s="2">
        <v>7.22</v>
      </c>
    </row>
    <row r="25" spans="1:3" x14ac:dyDescent="0.2">
      <c r="A25" s="1">
        <v>44372</v>
      </c>
      <c r="B25" t="s">
        <v>226</v>
      </c>
      <c r="C25" s="2">
        <v>14.39</v>
      </c>
    </row>
    <row r="26" spans="1:3" x14ac:dyDescent="0.2">
      <c r="A26" s="1">
        <v>44375</v>
      </c>
      <c r="B26" t="s">
        <v>227</v>
      </c>
      <c r="C26" s="2">
        <v>101.05</v>
      </c>
    </row>
    <row r="28" spans="1:3" s="6" customFormat="1" x14ac:dyDescent="0.2">
      <c r="A28" s="14">
        <v>44377</v>
      </c>
      <c r="B28" s="6" t="s">
        <v>228</v>
      </c>
      <c r="C28" s="3">
        <f>SUM(C21:C26)</f>
        <v>304.92</v>
      </c>
    </row>
    <row r="29" spans="1:3" s="6" customFormat="1" x14ac:dyDescent="0.2">
      <c r="A29" s="14">
        <v>44377</v>
      </c>
      <c r="B29" s="6" t="s">
        <v>132</v>
      </c>
      <c r="C29" s="3">
        <f>C19+C28</f>
        <v>269.56000000000006</v>
      </c>
    </row>
    <row r="31" spans="1:3" x14ac:dyDescent="0.2">
      <c r="A31" s="23" t="s">
        <v>249</v>
      </c>
      <c r="B31" t="s">
        <v>250</v>
      </c>
      <c r="C31" s="2">
        <v>235.83</v>
      </c>
    </row>
    <row r="32" spans="1:3" x14ac:dyDescent="0.2">
      <c r="A32" s="1">
        <v>44389</v>
      </c>
      <c r="B32" t="s">
        <v>251</v>
      </c>
      <c r="C32" s="2">
        <v>15.99</v>
      </c>
    </row>
    <row r="33" spans="1:3" x14ac:dyDescent="0.2">
      <c r="A33" s="1">
        <v>44406</v>
      </c>
      <c r="B33" t="s">
        <v>252</v>
      </c>
      <c r="C33" s="2">
        <v>25.62</v>
      </c>
    </row>
    <row r="35" spans="1:3" s="6" customFormat="1" x14ac:dyDescent="0.2">
      <c r="A35" s="14">
        <v>44408</v>
      </c>
      <c r="B35" s="6" t="s">
        <v>228</v>
      </c>
      <c r="C35" s="3">
        <f>SUM(C31:C33)</f>
        <v>277.44</v>
      </c>
    </row>
    <row r="36" spans="1:3" s="6" customFormat="1" x14ac:dyDescent="0.2">
      <c r="A36" s="14">
        <v>44408</v>
      </c>
      <c r="B36" s="6" t="s">
        <v>132</v>
      </c>
      <c r="C36" s="3">
        <f>C29+C35</f>
        <v>547</v>
      </c>
    </row>
    <row r="38" spans="1:3" x14ac:dyDescent="0.2">
      <c r="A38" s="1">
        <v>44413</v>
      </c>
      <c r="B38" t="s">
        <v>264</v>
      </c>
      <c r="C38" s="2">
        <v>19.59</v>
      </c>
    </row>
    <row r="39" spans="1:3" x14ac:dyDescent="0.2">
      <c r="A39" s="1">
        <v>44420</v>
      </c>
      <c r="B39" t="s">
        <v>265</v>
      </c>
      <c r="C39" s="2">
        <v>29.62</v>
      </c>
    </row>
    <row r="40" spans="1:3" x14ac:dyDescent="0.2">
      <c r="A40" s="1">
        <v>44438</v>
      </c>
      <c r="B40" t="s">
        <v>266</v>
      </c>
      <c r="C40" s="2">
        <v>23.9</v>
      </c>
    </row>
    <row r="42" spans="1:3" s="6" customFormat="1" x14ac:dyDescent="0.2">
      <c r="A42" s="14">
        <v>44439</v>
      </c>
      <c r="B42" s="6" t="s">
        <v>111</v>
      </c>
      <c r="C42" s="3">
        <f>SUM(C38:C40)</f>
        <v>73.11</v>
      </c>
    </row>
    <row r="43" spans="1:3" s="6" customFormat="1" x14ac:dyDescent="0.2">
      <c r="A43" s="14">
        <v>44439</v>
      </c>
      <c r="B43" s="6" t="s">
        <v>132</v>
      </c>
      <c r="C43" s="3">
        <f>C36+C42</f>
        <v>620.11</v>
      </c>
    </row>
    <row r="45" spans="1:3" x14ac:dyDescent="0.2">
      <c r="A45" s="1">
        <v>44446</v>
      </c>
      <c r="B45" t="s">
        <v>281</v>
      </c>
      <c r="C45" s="2">
        <v>33.64</v>
      </c>
    </row>
    <row r="46" spans="1:3" x14ac:dyDescent="0.2">
      <c r="A46" s="1">
        <v>44452</v>
      </c>
      <c r="B46" t="s">
        <v>282</v>
      </c>
      <c r="C46" s="2">
        <v>86.32</v>
      </c>
    </row>
    <row r="47" spans="1:3" x14ac:dyDescent="0.2">
      <c r="A47" s="1">
        <v>44453</v>
      </c>
      <c r="B47" t="s">
        <v>283</v>
      </c>
      <c r="C47" s="2">
        <v>12.56</v>
      </c>
    </row>
    <row r="48" spans="1:3" x14ac:dyDescent="0.2">
      <c r="A48" s="1">
        <v>44455</v>
      </c>
      <c r="B48" t="s">
        <v>284</v>
      </c>
      <c r="C48" s="2">
        <v>17.7</v>
      </c>
    </row>
    <row r="50" spans="1:3" s="6" customFormat="1" x14ac:dyDescent="0.2">
      <c r="A50" s="14">
        <v>44469</v>
      </c>
      <c r="B50" s="6" t="s">
        <v>111</v>
      </c>
      <c r="C50" s="3">
        <f>SUM(C45:C48)</f>
        <v>150.21999999999997</v>
      </c>
    </row>
    <row r="51" spans="1:3" s="6" customFormat="1" x14ac:dyDescent="0.2">
      <c r="A51" s="14">
        <v>44469</v>
      </c>
      <c r="B51" s="6" t="s">
        <v>132</v>
      </c>
      <c r="C51" s="3">
        <f>C43+C50</f>
        <v>770.32999999999993</v>
      </c>
    </row>
    <row r="53" spans="1:3" x14ac:dyDescent="0.2">
      <c r="A53" s="1">
        <v>44494</v>
      </c>
      <c r="B53" t="s">
        <v>309</v>
      </c>
      <c r="C53" s="2">
        <v>134.07</v>
      </c>
    </row>
    <row r="54" spans="1:3" x14ac:dyDescent="0.2">
      <c r="A54" s="1">
        <v>44495</v>
      </c>
      <c r="B54" t="s">
        <v>309</v>
      </c>
      <c r="C54" s="2">
        <v>37.08</v>
      </c>
    </row>
    <row r="56" spans="1:3" s="6" customFormat="1" x14ac:dyDescent="0.2">
      <c r="A56" s="14">
        <v>44500</v>
      </c>
      <c r="B56" s="6" t="s">
        <v>111</v>
      </c>
      <c r="C56" s="3">
        <f>SUM(C53:C55)</f>
        <v>171.14999999999998</v>
      </c>
    </row>
    <row r="57" spans="1:3" s="6" customFormat="1" x14ac:dyDescent="0.2">
      <c r="A57" s="14">
        <v>44500</v>
      </c>
      <c r="B57" s="6" t="s">
        <v>132</v>
      </c>
      <c r="C57" s="3">
        <f>C51+C56</f>
        <v>941.4799999999999</v>
      </c>
    </row>
    <row r="59" spans="1:3" x14ac:dyDescent="0.2">
      <c r="A59" s="1">
        <v>44502</v>
      </c>
      <c r="B59" t="s">
        <v>309</v>
      </c>
      <c r="C59" s="2">
        <v>56.55</v>
      </c>
    </row>
    <row r="60" spans="1:3" x14ac:dyDescent="0.2">
      <c r="A60" s="1">
        <v>44510</v>
      </c>
      <c r="B60" t="s">
        <v>314</v>
      </c>
      <c r="C60" s="2">
        <v>599.22</v>
      </c>
    </row>
    <row r="61" spans="1:3" x14ac:dyDescent="0.2">
      <c r="A61" s="1">
        <v>44518</v>
      </c>
      <c r="B61" t="s">
        <v>315</v>
      </c>
      <c r="C61" s="2">
        <v>14.92</v>
      </c>
    </row>
    <row r="62" spans="1:3" x14ac:dyDescent="0.2">
      <c r="A62" s="1">
        <v>44524</v>
      </c>
      <c r="B62" t="s">
        <v>316</v>
      </c>
      <c r="C62" s="2">
        <v>14.04</v>
      </c>
    </row>
    <row r="63" spans="1:3" x14ac:dyDescent="0.2">
      <c r="A63" s="1" t="s">
        <v>317</v>
      </c>
      <c r="B63" t="s">
        <v>318</v>
      </c>
      <c r="C63" s="2">
        <v>8.68</v>
      </c>
    </row>
    <row r="64" spans="1:3" x14ac:dyDescent="0.2">
      <c r="A64" s="1">
        <v>44529</v>
      </c>
      <c r="B64" t="s">
        <v>319</v>
      </c>
      <c r="C64" s="2">
        <v>24.54</v>
      </c>
    </row>
    <row r="65" spans="1:3" x14ac:dyDescent="0.2">
      <c r="A65" s="1">
        <v>44529</v>
      </c>
      <c r="B65" t="s">
        <v>320</v>
      </c>
      <c r="C65" s="2">
        <v>12.37</v>
      </c>
    </row>
    <row r="66" spans="1:3" ht="16" customHeight="1" x14ac:dyDescent="0.2"/>
    <row r="67" spans="1:3" s="6" customFormat="1" ht="16" customHeight="1" x14ac:dyDescent="0.2">
      <c r="A67" s="14">
        <v>44530</v>
      </c>
      <c r="C67" s="3">
        <f>SUM(C59:C65)</f>
        <v>730.31999999999982</v>
      </c>
    </row>
    <row r="68" spans="1:3" s="6" customFormat="1" ht="16" customHeight="1" x14ac:dyDescent="0.2">
      <c r="A68" s="14">
        <v>44530</v>
      </c>
      <c r="C68" s="3">
        <f>C57+C67</f>
        <v>1671.7999999999997</v>
      </c>
    </row>
    <row r="69" spans="1:3" ht="16" customHeight="1" x14ac:dyDescent="0.2"/>
    <row r="70" spans="1:3" x14ac:dyDescent="0.2">
      <c r="A70" s="1">
        <v>44537</v>
      </c>
      <c r="B70" t="s">
        <v>341</v>
      </c>
      <c r="C70" s="2">
        <v>36.26</v>
      </c>
    </row>
    <row r="72" spans="1:3" s="6" customFormat="1" ht="16" customHeight="1" x14ac:dyDescent="0.2">
      <c r="A72" s="14">
        <v>44561</v>
      </c>
      <c r="C72" s="3">
        <f>C70</f>
        <v>36.26</v>
      </c>
    </row>
    <row r="73" spans="1:3" s="6" customFormat="1" ht="16" customHeight="1" x14ac:dyDescent="0.2">
      <c r="A73" s="14">
        <v>44561</v>
      </c>
      <c r="C73" s="3">
        <f>C72+C68</f>
        <v>1708.0599999999997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37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spans="1:3" x14ac:dyDescent="0.2">
      <c r="A17"/>
      <c r="C17"/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38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spans="1:3" x14ac:dyDescent="0.2">
      <c r="A17"/>
      <c r="C17"/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39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spans="1:3" x14ac:dyDescent="0.2">
      <c r="A17"/>
      <c r="C17"/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5" ht="19" customHeight="1" x14ac:dyDescent="0.25">
      <c r="A1" s="45" t="s">
        <v>40</v>
      </c>
      <c r="B1" s="45"/>
      <c r="C1" s="45"/>
      <c r="D1" s="45"/>
      <c r="E1" s="45"/>
    </row>
    <row r="2" spans="1:5" ht="19" x14ac:dyDescent="0.25">
      <c r="A2" s="4" t="s">
        <v>1</v>
      </c>
      <c r="B2" s="4" t="s">
        <v>2</v>
      </c>
      <c r="C2" s="4" t="s">
        <v>76</v>
      </c>
      <c r="D2" s="7" t="s">
        <v>77</v>
      </c>
      <c r="E2" s="10" t="s">
        <v>45</v>
      </c>
    </row>
    <row r="3" spans="1:5" x14ac:dyDescent="0.2">
      <c r="A3" s="1">
        <v>44522</v>
      </c>
      <c r="B3" t="s">
        <v>321</v>
      </c>
      <c r="C3" s="2">
        <v>20.27</v>
      </c>
    </row>
    <row r="5" spans="1:5" s="6" customFormat="1" x14ac:dyDescent="0.2">
      <c r="A5" s="14">
        <v>44530</v>
      </c>
      <c r="B5" s="6" t="s">
        <v>111</v>
      </c>
      <c r="C5" s="3">
        <f>C3</f>
        <v>20.27</v>
      </c>
      <c r="D5" s="3">
        <f>D3</f>
        <v>0</v>
      </c>
      <c r="E5" s="3">
        <f>SUM(C5:D5)</f>
        <v>20.27</v>
      </c>
    </row>
    <row r="7" spans="1:5" x14ac:dyDescent="0.2">
      <c r="C7" s="3"/>
    </row>
    <row r="12" spans="1:5" x14ac:dyDescent="0.2">
      <c r="C12" s="3"/>
    </row>
    <row r="17" spans="1:3" x14ac:dyDescent="0.2">
      <c r="A17"/>
      <c r="C17"/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41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spans="1:3" x14ac:dyDescent="0.2">
      <c r="A17"/>
      <c r="C17"/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42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spans="1:3" x14ac:dyDescent="0.2">
      <c r="A17"/>
      <c r="C17"/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43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17" spans="1:3" x14ac:dyDescent="0.2">
      <c r="A17"/>
      <c r="C17"/>
    </row>
  </sheetData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51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19" customWidth="1"/>
    <col min="4" max="6" width="10.83203125" style="19"/>
  </cols>
  <sheetData>
    <row r="1" spans="1:6" ht="19" x14ac:dyDescent="0.25">
      <c r="A1" s="46" t="s">
        <v>44</v>
      </c>
      <c r="B1" s="46"/>
      <c r="C1" s="46"/>
      <c r="D1" s="46"/>
      <c r="E1" s="46"/>
      <c r="F1" s="46"/>
    </row>
    <row r="2" spans="1:6" ht="19" x14ac:dyDescent="0.25">
      <c r="A2" s="4" t="s">
        <v>1</v>
      </c>
      <c r="B2" s="4" t="s">
        <v>2</v>
      </c>
      <c r="C2" s="16" t="s">
        <v>78</v>
      </c>
      <c r="D2" s="17" t="s">
        <v>75</v>
      </c>
      <c r="E2" s="17" t="s">
        <v>79</v>
      </c>
      <c r="F2" s="18" t="s">
        <v>45</v>
      </c>
    </row>
    <row r="3" spans="1:6" x14ac:dyDescent="0.2">
      <c r="A3" s="1">
        <v>44200</v>
      </c>
      <c r="B3" t="s">
        <v>119</v>
      </c>
      <c r="D3" s="19">
        <v>74.180000000000007</v>
      </c>
    </row>
    <row r="4" spans="1:6" x14ac:dyDescent="0.2">
      <c r="A4" s="1">
        <v>44201</v>
      </c>
      <c r="B4" t="s">
        <v>144</v>
      </c>
      <c r="E4" s="19">
        <v>69.61</v>
      </c>
    </row>
    <row r="5" spans="1:6" x14ac:dyDescent="0.2">
      <c r="A5" s="1">
        <v>44209</v>
      </c>
      <c r="B5" t="s">
        <v>143</v>
      </c>
      <c r="C5" s="19">
        <v>200</v>
      </c>
    </row>
    <row r="6" spans="1:6" x14ac:dyDescent="0.2">
      <c r="A6" s="1">
        <v>44210</v>
      </c>
      <c r="B6" t="s">
        <v>145</v>
      </c>
      <c r="C6" s="20"/>
      <c r="D6" s="19">
        <v>22.89</v>
      </c>
    </row>
    <row r="8" spans="1:6" s="6" customFormat="1" x14ac:dyDescent="0.2">
      <c r="A8" s="14">
        <v>44227</v>
      </c>
      <c r="B8" s="6" t="s">
        <v>111</v>
      </c>
      <c r="C8" s="20">
        <f>SUM(C3:C7)</f>
        <v>200</v>
      </c>
      <c r="D8" s="20">
        <f>SUM(D3:D7)</f>
        <v>97.070000000000007</v>
      </c>
      <c r="E8" s="20">
        <f>SUM(E3:E7)</f>
        <v>69.61</v>
      </c>
      <c r="F8" s="20">
        <f>SUM(C8:E8)</f>
        <v>366.68</v>
      </c>
    </row>
    <row r="10" spans="1:6" x14ac:dyDescent="0.2">
      <c r="A10" s="1">
        <v>44333</v>
      </c>
      <c r="B10" t="s">
        <v>194</v>
      </c>
      <c r="E10" s="19">
        <v>53.81</v>
      </c>
    </row>
    <row r="11" spans="1:6" s="6" customFormat="1" x14ac:dyDescent="0.2">
      <c r="A11" s="1">
        <v>44333</v>
      </c>
      <c r="B11" t="s">
        <v>194</v>
      </c>
      <c r="C11" s="20"/>
      <c r="D11" s="20"/>
      <c r="E11" s="19">
        <v>1.07</v>
      </c>
      <c r="F11" s="20"/>
    </row>
    <row r="12" spans="1:6" s="6" customFormat="1" x14ac:dyDescent="0.2">
      <c r="A12" s="1">
        <v>44335</v>
      </c>
      <c r="B12" t="s">
        <v>197</v>
      </c>
      <c r="C12" s="20"/>
      <c r="D12" s="20"/>
      <c r="E12" s="19">
        <v>464.35</v>
      </c>
      <c r="F12" s="20"/>
    </row>
    <row r="13" spans="1:6" x14ac:dyDescent="0.2">
      <c r="A13" s="1">
        <v>44342</v>
      </c>
      <c r="B13" t="s">
        <v>195</v>
      </c>
      <c r="E13" s="19">
        <v>29.76</v>
      </c>
    </row>
    <row r="14" spans="1:6" x14ac:dyDescent="0.2">
      <c r="C14" s="20"/>
    </row>
    <row r="15" spans="1:6" s="6" customFormat="1" x14ac:dyDescent="0.2">
      <c r="A15" s="14">
        <v>44347</v>
      </c>
      <c r="B15" s="6" t="s">
        <v>111</v>
      </c>
      <c r="C15" s="20">
        <f>SUM(C10:C14)</f>
        <v>0</v>
      </c>
      <c r="D15" s="20">
        <f>SUM(D10:D14)</f>
        <v>0</v>
      </c>
      <c r="E15" s="20">
        <f>SUM(E10:E14)</f>
        <v>548.99</v>
      </c>
      <c r="F15" s="20">
        <f>SUM(C15:E15)</f>
        <v>548.99</v>
      </c>
    </row>
    <row r="16" spans="1:6" s="6" customFormat="1" x14ac:dyDescent="0.2">
      <c r="A16" s="14">
        <v>44347</v>
      </c>
      <c r="B16" s="6" t="s">
        <v>132</v>
      </c>
      <c r="C16" s="20">
        <f>C8+C15</f>
        <v>200</v>
      </c>
      <c r="D16" s="20">
        <f>D8+D15</f>
        <v>97.070000000000007</v>
      </c>
      <c r="E16" s="20">
        <f>E8+E15</f>
        <v>618.6</v>
      </c>
      <c r="F16" s="20">
        <f>SUM(C16:E16)</f>
        <v>915.67000000000007</v>
      </c>
    </row>
    <row r="18" spans="1:6" x14ac:dyDescent="0.2">
      <c r="A18" s="1">
        <v>44350</v>
      </c>
      <c r="B18" t="s">
        <v>229</v>
      </c>
      <c r="E18" s="19">
        <v>30.5</v>
      </c>
    </row>
    <row r="19" spans="1:6" x14ac:dyDescent="0.2">
      <c r="A19" s="1">
        <v>44351</v>
      </c>
      <c r="B19" t="s">
        <v>229</v>
      </c>
      <c r="E19" s="19">
        <v>10.41</v>
      </c>
    </row>
    <row r="20" spans="1:6" x14ac:dyDescent="0.2">
      <c r="A20" s="1">
        <v>44354</v>
      </c>
      <c r="B20" t="s">
        <v>229</v>
      </c>
      <c r="E20" s="19">
        <v>12.8</v>
      </c>
    </row>
    <row r="21" spans="1:6" x14ac:dyDescent="0.2">
      <c r="A21" s="1">
        <v>44358</v>
      </c>
      <c r="B21" t="s">
        <v>229</v>
      </c>
      <c r="E21" s="19">
        <v>42.66</v>
      </c>
    </row>
    <row r="22" spans="1:6" x14ac:dyDescent="0.2">
      <c r="A22" s="1">
        <v>44368</v>
      </c>
      <c r="B22" t="s">
        <v>230</v>
      </c>
      <c r="E22" s="19">
        <v>10.68</v>
      </c>
    </row>
    <row r="24" spans="1:6" s="6" customFormat="1" x14ac:dyDescent="0.2">
      <c r="A24" s="14">
        <v>44377</v>
      </c>
      <c r="B24" s="6" t="s">
        <v>111</v>
      </c>
      <c r="C24" s="20">
        <f>SUM(C18:C22)</f>
        <v>0</v>
      </c>
      <c r="D24" s="20">
        <f>SUM(D18:D22)</f>
        <v>0</v>
      </c>
      <c r="E24" s="20">
        <f>SUM(E18:E22)</f>
        <v>107.04999999999998</v>
      </c>
      <c r="F24" s="20">
        <f>SUM(C24:E24)</f>
        <v>107.04999999999998</v>
      </c>
    </row>
    <row r="25" spans="1:6" s="6" customFormat="1" x14ac:dyDescent="0.2">
      <c r="A25" s="14">
        <v>44377</v>
      </c>
      <c r="B25" s="6" t="s">
        <v>132</v>
      </c>
      <c r="C25" s="20">
        <f>C16+C24</f>
        <v>200</v>
      </c>
      <c r="D25" s="20">
        <f>D16+D24</f>
        <v>97.070000000000007</v>
      </c>
      <c r="E25" s="20">
        <f>E16+E24</f>
        <v>725.65</v>
      </c>
      <c r="F25" s="20">
        <f>SUM(C25:E25)</f>
        <v>1022.72</v>
      </c>
    </row>
    <row r="27" spans="1:6" x14ac:dyDescent="0.2">
      <c r="A27" s="1">
        <v>44378</v>
      </c>
      <c r="B27" t="s">
        <v>119</v>
      </c>
      <c r="D27" s="19">
        <v>24.32</v>
      </c>
    </row>
    <row r="28" spans="1:6" x14ac:dyDescent="0.2">
      <c r="A28" s="1">
        <v>44378</v>
      </c>
      <c r="B28" t="s">
        <v>119</v>
      </c>
      <c r="D28" s="19">
        <v>28</v>
      </c>
    </row>
    <row r="29" spans="1:6" x14ac:dyDescent="0.2">
      <c r="A29" s="1">
        <v>44383</v>
      </c>
      <c r="B29" t="s">
        <v>253</v>
      </c>
      <c r="E29" s="19">
        <v>6.45</v>
      </c>
    </row>
    <row r="30" spans="1:6" x14ac:dyDescent="0.2">
      <c r="A30" s="1">
        <v>44385</v>
      </c>
      <c r="B30" t="s">
        <v>119</v>
      </c>
      <c r="D30" s="19">
        <v>28</v>
      </c>
    </row>
    <row r="32" spans="1:6" s="6" customFormat="1" x14ac:dyDescent="0.2">
      <c r="A32" s="14">
        <v>44408</v>
      </c>
      <c r="B32" s="6" t="s">
        <v>111</v>
      </c>
      <c r="C32" s="20">
        <f>SUM(C27:C30)</f>
        <v>0</v>
      </c>
      <c r="D32" s="20">
        <f>SUM(D27:D30)</f>
        <v>80.319999999999993</v>
      </c>
      <c r="E32" s="20">
        <f>SUM(E27:E30)</f>
        <v>6.45</v>
      </c>
      <c r="F32" s="20">
        <f>SUM(C32:E32)</f>
        <v>86.77</v>
      </c>
    </row>
    <row r="33" spans="1:6" s="6" customFormat="1" x14ac:dyDescent="0.2">
      <c r="A33" s="14">
        <v>44408</v>
      </c>
      <c r="B33" s="6" t="s">
        <v>132</v>
      </c>
      <c r="C33" s="20">
        <f>C25+C32</f>
        <v>200</v>
      </c>
      <c r="D33" s="20">
        <f>D25+D32</f>
        <v>177.39</v>
      </c>
      <c r="E33" s="20">
        <f>E25+E32</f>
        <v>732.1</v>
      </c>
      <c r="F33" s="20">
        <f>SUM(C33:E33)</f>
        <v>1109.49</v>
      </c>
    </row>
    <row r="34" spans="1:6" s="6" customFormat="1" x14ac:dyDescent="0.2">
      <c r="A34" s="14"/>
      <c r="C34" s="20"/>
      <c r="D34" s="20"/>
      <c r="E34" s="20"/>
      <c r="F34" s="20"/>
    </row>
    <row r="35" spans="1:6" x14ac:dyDescent="0.2">
      <c r="A35" s="1">
        <v>44490</v>
      </c>
      <c r="B35" t="s">
        <v>119</v>
      </c>
      <c r="D35" s="19">
        <v>28</v>
      </c>
    </row>
    <row r="36" spans="1:6" x14ac:dyDescent="0.2">
      <c r="A36" s="1">
        <v>44494</v>
      </c>
      <c r="D36" s="19">
        <v>81</v>
      </c>
    </row>
    <row r="38" spans="1:6" s="6" customFormat="1" x14ac:dyDescent="0.2">
      <c r="A38" s="14">
        <v>44500</v>
      </c>
      <c r="B38" s="6" t="s">
        <v>111</v>
      </c>
      <c r="C38" s="20">
        <f>SUM(C35:C36)</f>
        <v>0</v>
      </c>
      <c r="D38" s="20">
        <f>SUM(D35:D36)</f>
        <v>109</v>
      </c>
      <c r="E38" s="20">
        <f>SUM(E35:E36)</f>
        <v>0</v>
      </c>
      <c r="F38" s="20">
        <f>SUM(C38:E38)</f>
        <v>109</v>
      </c>
    </row>
    <row r="39" spans="1:6" s="6" customFormat="1" x14ac:dyDescent="0.2">
      <c r="A39" s="14">
        <v>44500</v>
      </c>
      <c r="B39" s="6" t="s">
        <v>132</v>
      </c>
      <c r="C39" s="20">
        <f>C33+C38</f>
        <v>200</v>
      </c>
      <c r="D39" s="20">
        <f>D33+D38</f>
        <v>286.39</v>
      </c>
      <c r="E39" s="20">
        <f>E33+E38</f>
        <v>732.1</v>
      </c>
      <c r="F39" s="20">
        <f>SUM(C39:E39)</f>
        <v>1218.49</v>
      </c>
    </row>
    <row r="41" spans="1:6" x14ac:dyDescent="0.2">
      <c r="A41" s="1">
        <v>44516</v>
      </c>
      <c r="B41" t="s">
        <v>322</v>
      </c>
      <c r="E41" s="19">
        <v>213.5</v>
      </c>
    </row>
    <row r="42" spans="1:6" x14ac:dyDescent="0.2">
      <c r="A42" s="1">
        <v>44518</v>
      </c>
      <c r="B42" t="s">
        <v>323</v>
      </c>
      <c r="E42" s="19">
        <v>130.21</v>
      </c>
    </row>
    <row r="43" spans="1:6" x14ac:dyDescent="0.2">
      <c r="A43" s="1">
        <v>44526</v>
      </c>
      <c r="B43" t="s">
        <v>324</v>
      </c>
      <c r="E43" s="19">
        <v>58.39</v>
      </c>
    </row>
    <row r="45" spans="1:6" s="6" customFormat="1" x14ac:dyDescent="0.2">
      <c r="A45" s="14">
        <v>44500</v>
      </c>
      <c r="B45" s="6" t="s">
        <v>111</v>
      </c>
      <c r="C45" s="20">
        <f>SUM(C41:C43)</f>
        <v>0</v>
      </c>
      <c r="D45" s="20">
        <f>SUM(D41:D43)</f>
        <v>0</v>
      </c>
      <c r="E45" s="20">
        <f>SUM(E41:E43)</f>
        <v>402.1</v>
      </c>
      <c r="F45" s="20">
        <f>SUM(C45:E45)</f>
        <v>402.1</v>
      </c>
    </row>
    <row r="46" spans="1:6" s="6" customFormat="1" x14ac:dyDescent="0.2">
      <c r="A46" s="14">
        <v>44500</v>
      </c>
      <c r="B46" s="6" t="s">
        <v>132</v>
      </c>
      <c r="C46" s="20">
        <f>C39+C45</f>
        <v>200</v>
      </c>
      <c r="D46" s="20">
        <f>D39+D45</f>
        <v>286.39</v>
      </c>
      <c r="E46" s="20">
        <f>E39+E45</f>
        <v>1134.2</v>
      </c>
      <c r="F46" s="20">
        <f>SUM(C46:E46)</f>
        <v>1620.5900000000001</v>
      </c>
    </row>
    <row r="48" spans="1:6" x14ac:dyDescent="0.2">
      <c r="A48" s="1">
        <v>44531</v>
      </c>
      <c r="B48" t="s">
        <v>119</v>
      </c>
      <c r="D48" s="19">
        <v>81</v>
      </c>
    </row>
    <row r="50" spans="1:6" s="6" customFormat="1" x14ac:dyDescent="0.2">
      <c r="A50" s="14">
        <v>44561</v>
      </c>
      <c r="B50" s="6" t="s">
        <v>111</v>
      </c>
      <c r="C50" s="20">
        <f>C48</f>
        <v>0</v>
      </c>
      <c r="D50" s="20">
        <f>D48</f>
        <v>81</v>
      </c>
      <c r="E50" s="20">
        <f>E48</f>
        <v>0</v>
      </c>
      <c r="F50" s="20">
        <f>SUM(C50:E50)</f>
        <v>81</v>
      </c>
    </row>
    <row r="51" spans="1:6" s="6" customFormat="1" x14ac:dyDescent="0.2">
      <c r="A51" s="14">
        <v>44561</v>
      </c>
      <c r="B51" s="6" t="s">
        <v>132</v>
      </c>
      <c r="C51" s="20">
        <f>C50+C46</f>
        <v>200</v>
      </c>
      <c r="D51" s="20">
        <f>D50+D46</f>
        <v>367.39</v>
      </c>
      <c r="E51" s="20">
        <f>E50+E46</f>
        <v>1134.2</v>
      </c>
      <c r="F51" s="20">
        <f>SUM(C51:E51)</f>
        <v>1701.5900000000001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10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44554</v>
      </c>
      <c r="B3" t="s">
        <v>340</v>
      </c>
      <c r="C3" s="2">
        <v>112.82</v>
      </c>
    </row>
    <row r="5" spans="1:3" s="6" customFormat="1" x14ac:dyDescent="0.2">
      <c r="A5" s="14">
        <v>44561</v>
      </c>
      <c r="B5" s="6" t="s">
        <v>111</v>
      </c>
      <c r="C5" s="3">
        <f>C3</f>
        <v>112.82</v>
      </c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5" style="2" customWidth="1"/>
    <col min="4" max="7" width="15" customWidth="1"/>
    <col min="8" max="8" width="15" style="8" customWidth="1"/>
  </cols>
  <sheetData>
    <row r="1" spans="1:8" ht="19" x14ac:dyDescent="0.25">
      <c r="A1" s="44" t="s">
        <v>46</v>
      </c>
      <c r="B1" s="44"/>
      <c r="C1" s="44"/>
      <c r="D1" s="44"/>
      <c r="E1" s="44"/>
      <c r="F1" s="44"/>
      <c r="G1" s="44"/>
      <c r="H1" s="44"/>
    </row>
    <row r="2" spans="1:8" s="12" customFormat="1" ht="19" x14ac:dyDescent="0.25">
      <c r="A2" s="4" t="s">
        <v>1</v>
      </c>
      <c r="B2" s="4" t="s">
        <v>2</v>
      </c>
      <c r="C2" s="15" t="s">
        <v>80</v>
      </c>
      <c r="D2" s="7" t="s">
        <v>75</v>
      </c>
      <c r="E2" s="7" t="s">
        <v>81</v>
      </c>
      <c r="F2" s="12" t="s">
        <v>82</v>
      </c>
      <c r="G2" s="12" t="s">
        <v>83</v>
      </c>
      <c r="H2" s="11" t="s">
        <v>45</v>
      </c>
    </row>
    <row r="3" spans="1:8" x14ac:dyDescent="0.2">
      <c r="A3" s="1">
        <v>44410</v>
      </c>
      <c r="B3" t="s">
        <v>263</v>
      </c>
      <c r="G3">
        <v>20.88</v>
      </c>
    </row>
    <row r="5" spans="1:8" s="6" customFormat="1" x14ac:dyDescent="0.2">
      <c r="A5" s="14">
        <v>44439</v>
      </c>
      <c r="B5" s="6" t="s">
        <v>111</v>
      </c>
      <c r="C5" s="3">
        <f>C3</f>
        <v>0</v>
      </c>
      <c r="D5" s="3">
        <f>D3</f>
        <v>0</v>
      </c>
      <c r="E5" s="3">
        <f>E3</f>
        <v>0</v>
      </c>
      <c r="F5" s="3">
        <f>F3</f>
        <v>0</v>
      </c>
      <c r="G5" s="3">
        <f>G3</f>
        <v>20.88</v>
      </c>
      <c r="H5" s="28">
        <f>SUM(C5:G5)</f>
        <v>20.88</v>
      </c>
    </row>
    <row r="6" spans="1:8" s="6" customFormat="1" x14ac:dyDescent="0.2">
      <c r="A6" s="14"/>
      <c r="C6" s="3"/>
      <c r="D6" s="3"/>
      <c r="E6" s="3"/>
      <c r="F6" s="3"/>
      <c r="G6" s="3"/>
      <c r="H6" s="28"/>
    </row>
    <row r="7" spans="1:8" x14ac:dyDescent="0.2">
      <c r="A7" s="1">
        <v>44530</v>
      </c>
      <c r="B7" t="s">
        <v>328</v>
      </c>
      <c r="G7">
        <v>64.52</v>
      </c>
    </row>
    <row r="9" spans="1:8" s="6" customFormat="1" x14ac:dyDescent="0.2">
      <c r="A9" s="14">
        <v>44530</v>
      </c>
      <c r="B9" s="6" t="s">
        <v>111</v>
      </c>
      <c r="C9" s="3">
        <f>C7</f>
        <v>0</v>
      </c>
      <c r="D9" s="3">
        <f>D7</f>
        <v>0</v>
      </c>
      <c r="E9" s="3">
        <f>E7</f>
        <v>0</v>
      </c>
      <c r="F9" s="3">
        <f>F7</f>
        <v>0</v>
      </c>
      <c r="G9" s="3">
        <f>G7</f>
        <v>64.52</v>
      </c>
      <c r="H9" s="28">
        <f>SUM(C9:G9)</f>
        <v>64.52</v>
      </c>
    </row>
    <row r="10" spans="1:8" s="6" customFormat="1" x14ac:dyDescent="0.2">
      <c r="A10" s="14">
        <v>44530</v>
      </c>
      <c r="B10" s="6" t="s">
        <v>132</v>
      </c>
      <c r="C10" s="3">
        <f>C9+C5</f>
        <v>0</v>
      </c>
      <c r="D10" s="3">
        <f>D9+D5</f>
        <v>0</v>
      </c>
      <c r="E10" s="3">
        <f>E9+E5</f>
        <v>0</v>
      </c>
      <c r="F10" s="3">
        <f>F9+F5</f>
        <v>0</v>
      </c>
      <c r="G10" s="3">
        <f>G9+G5</f>
        <v>85.399999999999991</v>
      </c>
      <c r="H10" s="28">
        <f>SUM(C10:G10)</f>
        <v>85.399999999999991</v>
      </c>
    </row>
    <row r="11" spans="1:8" x14ac:dyDescent="0.2">
      <c r="C11" s="3"/>
    </row>
    <row r="12" spans="1:8" x14ac:dyDescent="0.2">
      <c r="A12" s="1">
        <v>44540</v>
      </c>
      <c r="B12" t="s">
        <v>328</v>
      </c>
      <c r="G12">
        <v>11.93</v>
      </c>
    </row>
    <row r="14" spans="1:8" s="6" customFormat="1" x14ac:dyDescent="0.2">
      <c r="A14" s="14">
        <v>44561</v>
      </c>
      <c r="B14" s="6" t="s">
        <v>111</v>
      </c>
      <c r="C14" s="3">
        <f>C12</f>
        <v>0</v>
      </c>
      <c r="D14" s="3">
        <f>D12</f>
        <v>0</v>
      </c>
      <c r="E14" s="3">
        <f>E12</f>
        <v>0</v>
      </c>
      <c r="F14" s="3">
        <f>F12</f>
        <v>0</v>
      </c>
      <c r="G14" s="3">
        <f>G12</f>
        <v>11.93</v>
      </c>
      <c r="H14" s="28">
        <f>SUM(C14:G14)</f>
        <v>11.93</v>
      </c>
    </row>
    <row r="15" spans="1:8" s="6" customFormat="1" x14ac:dyDescent="0.2">
      <c r="A15" s="14">
        <v>44561</v>
      </c>
      <c r="B15" s="6" t="s">
        <v>132</v>
      </c>
      <c r="C15" s="3">
        <f>C14+C10</f>
        <v>0</v>
      </c>
      <c r="D15" s="3">
        <f>D14+D10</f>
        <v>0</v>
      </c>
      <c r="E15" s="3">
        <f>E14+E10</f>
        <v>0</v>
      </c>
      <c r="F15" s="3">
        <f>F14+F10</f>
        <v>0</v>
      </c>
      <c r="G15" s="3">
        <f>G14+G10</f>
        <v>97.329999999999984</v>
      </c>
      <c r="H15" s="28">
        <f>SUM(C15:G15)</f>
        <v>97.329999999999984</v>
      </c>
    </row>
    <row r="16" spans="1:8" x14ac:dyDescent="0.2">
      <c r="A16"/>
      <c r="C16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  <col min="4" max="5" width="12" customWidth="1"/>
    <col min="6" max="6" width="12" style="41" customWidth="1"/>
    <col min="7" max="7" width="12" customWidth="1"/>
    <col min="8" max="8" width="12" style="8" customWidth="1"/>
  </cols>
  <sheetData>
    <row r="1" spans="1:8" ht="19" x14ac:dyDescent="0.25">
      <c r="A1" s="44" t="s">
        <v>47</v>
      </c>
      <c r="B1" s="44"/>
      <c r="C1" s="44"/>
      <c r="D1" s="44"/>
      <c r="E1" s="44"/>
      <c r="F1" s="44"/>
      <c r="G1" s="44"/>
      <c r="H1" s="44"/>
    </row>
    <row r="2" spans="1:8" s="12" customFormat="1" ht="19" x14ac:dyDescent="0.25">
      <c r="A2" s="4" t="s">
        <v>1</v>
      </c>
      <c r="B2" s="4" t="s">
        <v>2</v>
      </c>
      <c r="C2" s="4" t="s">
        <v>48</v>
      </c>
      <c r="D2" s="7" t="s">
        <v>49</v>
      </c>
      <c r="E2" s="7" t="s">
        <v>50</v>
      </c>
      <c r="F2" s="40" t="s">
        <v>51</v>
      </c>
      <c r="G2" s="12" t="s">
        <v>66</v>
      </c>
      <c r="H2" s="11" t="s">
        <v>45</v>
      </c>
    </row>
    <row r="3" spans="1:8" x14ac:dyDescent="0.2">
      <c r="A3" s="1">
        <v>44333</v>
      </c>
      <c r="B3" t="s">
        <v>196</v>
      </c>
      <c r="D3">
        <v>46.21</v>
      </c>
    </row>
    <row r="5" spans="1:8" s="6" customFormat="1" x14ac:dyDescent="0.2">
      <c r="A5" s="14">
        <v>44347</v>
      </c>
      <c r="B5" s="6" t="s">
        <v>111</v>
      </c>
      <c r="C5" s="3">
        <f>C3</f>
        <v>0</v>
      </c>
      <c r="D5" s="3">
        <f>D3</f>
        <v>46.21</v>
      </c>
      <c r="E5" s="3">
        <f>E3</f>
        <v>0</v>
      </c>
      <c r="F5" s="3">
        <f>F3</f>
        <v>0</v>
      </c>
      <c r="G5" s="3">
        <f>G3</f>
        <v>0</v>
      </c>
      <c r="H5" s="3">
        <f>SUM(C5:G5)</f>
        <v>46.21</v>
      </c>
    </row>
    <row r="6" spans="1:8" s="6" customFormat="1" x14ac:dyDescent="0.2">
      <c r="A6" s="14"/>
      <c r="C6" s="3"/>
      <c r="D6" s="3"/>
      <c r="E6" s="3"/>
      <c r="F6" s="42"/>
      <c r="G6" s="3"/>
      <c r="H6" s="28"/>
    </row>
    <row r="12" spans="1:8" x14ac:dyDescent="0.2">
      <c r="C12" s="3"/>
    </row>
    <row r="17" spans="1:3" x14ac:dyDescent="0.2">
      <c r="A17"/>
      <c r="C17"/>
    </row>
  </sheetData>
  <mergeCells count="1">
    <mergeCell ref="A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5" style="2" customWidth="1"/>
    <col min="4" max="7" width="15" customWidth="1"/>
    <col min="8" max="8" width="12" style="8" customWidth="1"/>
  </cols>
  <sheetData>
    <row r="1" spans="1:8" ht="19" x14ac:dyDescent="0.25">
      <c r="A1" s="44" t="s">
        <v>52</v>
      </c>
      <c r="B1" s="44"/>
      <c r="C1" s="44"/>
      <c r="D1" s="44"/>
      <c r="E1" s="44"/>
      <c r="F1" s="44"/>
      <c r="G1" s="44"/>
      <c r="H1" s="44"/>
    </row>
    <row r="2" spans="1:8" s="12" customFormat="1" ht="19" x14ac:dyDescent="0.25">
      <c r="A2" s="4" t="s">
        <v>1</v>
      </c>
      <c r="B2" s="4" t="s">
        <v>2</v>
      </c>
      <c r="C2" s="4" t="s">
        <v>84</v>
      </c>
      <c r="D2" s="7" t="s">
        <v>85</v>
      </c>
      <c r="E2" s="7" t="s">
        <v>86</v>
      </c>
      <c r="F2" s="12" t="s">
        <v>87</v>
      </c>
      <c r="G2" s="12" t="s">
        <v>88</v>
      </c>
      <c r="H2" s="11" t="s">
        <v>45</v>
      </c>
    </row>
    <row r="3" spans="1:8" x14ac:dyDescent="0.2">
      <c r="A3" s="1">
        <v>44350</v>
      </c>
      <c r="B3" t="s">
        <v>231</v>
      </c>
      <c r="C3" s="3"/>
      <c r="F3" s="41">
        <v>28.75</v>
      </c>
    </row>
    <row r="4" spans="1:8" x14ac:dyDescent="0.2">
      <c r="A4" s="1">
        <v>44351</v>
      </c>
      <c r="B4" t="s">
        <v>231</v>
      </c>
      <c r="F4" s="41">
        <v>58.5</v>
      </c>
    </row>
    <row r="5" spans="1:8" x14ac:dyDescent="0.2">
      <c r="F5" s="41"/>
    </row>
    <row r="6" spans="1:8" s="6" customFormat="1" x14ac:dyDescent="0.2">
      <c r="A6" s="14">
        <v>44377</v>
      </c>
      <c r="B6" s="6" t="s">
        <v>111</v>
      </c>
      <c r="C6" s="42">
        <f>SUM(C3:C4)</f>
        <v>0</v>
      </c>
      <c r="D6" s="42">
        <f>SUM(D3:D4)</f>
        <v>0</v>
      </c>
      <c r="E6" s="42">
        <f>SUM(E3:E4)</f>
        <v>0</v>
      </c>
      <c r="F6" s="42">
        <f>SUM(F3:F4)</f>
        <v>87.25</v>
      </c>
      <c r="G6" s="42">
        <f>SUM(G3:G4)</f>
        <v>0</v>
      </c>
      <c r="H6" s="3">
        <f>SUM(C6:G6)</f>
        <v>87.25</v>
      </c>
    </row>
    <row r="8" spans="1:8" x14ac:dyDescent="0.2">
      <c r="A8" s="1">
        <v>44427</v>
      </c>
      <c r="B8" t="s">
        <v>276</v>
      </c>
      <c r="F8">
        <v>8.34</v>
      </c>
    </row>
    <row r="10" spans="1:8" s="6" customFormat="1" x14ac:dyDescent="0.2">
      <c r="A10" s="14">
        <v>44439</v>
      </c>
      <c r="B10" s="6" t="s">
        <v>111</v>
      </c>
      <c r="C10" s="3">
        <f>C8</f>
        <v>0</v>
      </c>
      <c r="D10" s="3">
        <f>D8</f>
        <v>0</v>
      </c>
      <c r="E10" s="3">
        <f>E8</f>
        <v>0</v>
      </c>
      <c r="F10" s="3">
        <f>F8</f>
        <v>8.34</v>
      </c>
      <c r="G10" s="3">
        <f>G8</f>
        <v>0</v>
      </c>
      <c r="H10" s="3">
        <f>SUM(C10:G10)</f>
        <v>8.34</v>
      </c>
    </row>
    <row r="11" spans="1:8" s="6" customFormat="1" x14ac:dyDescent="0.2">
      <c r="A11" s="14">
        <v>44439</v>
      </c>
      <c r="B11" s="6" t="s">
        <v>132</v>
      </c>
      <c r="C11" s="3">
        <f>C6+C10</f>
        <v>0</v>
      </c>
      <c r="D11" s="3">
        <f>D6+D10</f>
        <v>0</v>
      </c>
      <c r="E11" s="3">
        <f>E6+E10</f>
        <v>0</v>
      </c>
      <c r="F11" s="3">
        <f>F6+F10</f>
        <v>95.59</v>
      </c>
      <c r="G11" s="3">
        <f>G6+G10</f>
        <v>0</v>
      </c>
      <c r="H11" s="3">
        <f>SUM(C11:G11)</f>
        <v>95.59</v>
      </c>
    </row>
    <row r="13" spans="1:8" x14ac:dyDescent="0.2">
      <c r="A13" s="1">
        <v>44455</v>
      </c>
      <c r="C13" s="2">
        <v>25</v>
      </c>
    </row>
    <row r="15" spans="1:8" s="6" customFormat="1" x14ac:dyDescent="0.2">
      <c r="A15" s="14">
        <v>44439</v>
      </c>
      <c r="B15" s="6" t="s">
        <v>111</v>
      </c>
      <c r="C15" s="3">
        <f>C13</f>
        <v>25</v>
      </c>
      <c r="D15" s="3">
        <f>D13</f>
        <v>0</v>
      </c>
      <c r="E15" s="3">
        <f>E13</f>
        <v>0</v>
      </c>
      <c r="F15" s="3">
        <f>F13</f>
        <v>0</v>
      </c>
      <c r="G15" s="3">
        <f>G13</f>
        <v>0</v>
      </c>
      <c r="H15" s="3">
        <f>SUM(C15:G15)</f>
        <v>25</v>
      </c>
    </row>
    <row r="16" spans="1:8" s="6" customFormat="1" x14ac:dyDescent="0.2">
      <c r="A16" s="14">
        <v>44439</v>
      </c>
      <c r="B16" s="6" t="s">
        <v>132</v>
      </c>
      <c r="C16" s="3">
        <f>C11+C15</f>
        <v>25</v>
      </c>
      <c r="D16" s="3">
        <f>D11+D15</f>
        <v>0</v>
      </c>
      <c r="E16" s="3">
        <f>E11+E15</f>
        <v>0</v>
      </c>
      <c r="F16" s="3">
        <f>F11+F15</f>
        <v>95.59</v>
      </c>
      <c r="G16" s="3">
        <f>G11+G15</f>
        <v>0</v>
      </c>
      <c r="H16" s="3">
        <f>SUM(C16:G16)</f>
        <v>120.59</v>
      </c>
    </row>
    <row r="18" spans="1:8" x14ac:dyDescent="0.2">
      <c r="A18" s="1">
        <v>44536</v>
      </c>
      <c r="B18" t="s">
        <v>342</v>
      </c>
      <c r="D18">
        <v>25.65</v>
      </c>
    </row>
    <row r="19" spans="1:8" x14ac:dyDescent="0.2">
      <c r="A19" s="1">
        <v>44536</v>
      </c>
      <c r="B19" t="s">
        <v>343</v>
      </c>
      <c r="D19">
        <v>17.079999999999998</v>
      </c>
    </row>
    <row r="20" spans="1:8" x14ac:dyDescent="0.2">
      <c r="A20" s="1">
        <v>44543</v>
      </c>
      <c r="B20" t="s">
        <v>344</v>
      </c>
      <c r="D20">
        <v>10.32</v>
      </c>
    </row>
    <row r="22" spans="1:8" s="6" customFormat="1" x14ac:dyDescent="0.2">
      <c r="A22" s="14">
        <v>44561</v>
      </c>
      <c r="B22" s="6" t="s">
        <v>111</v>
      </c>
      <c r="C22" s="3">
        <f>SUM(C18:C20)</f>
        <v>0</v>
      </c>
      <c r="D22" s="3">
        <f>SUM(D18:D20)</f>
        <v>53.05</v>
      </c>
      <c r="E22" s="3">
        <f>SUM(E18:E20)</f>
        <v>0</v>
      </c>
      <c r="F22" s="3">
        <f>SUM(F18:F20)</f>
        <v>0</v>
      </c>
      <c r="G22" s="3">
        <f>SUM(G18:G20)</f>
        <v>0</v>
      </c>
      <c r="H22" s="3">
        <f>SUM(C22:G22)</f>
        <v>53.05</v>
      </c>
    </row>
    <row r="23" spans="1:8" s="6" customFormat="1" x14ac:dyDescent="0.2">
      <c r="A23" s="14">
        <v>44561</v>
      </c>
      <c r="B23" s="6" t="s">
        <v>132</v>
      </c>
      <c r="C23" s="3">
        <f>C22+C16</f>
        <v>25</v>
      </c>
      <c r="D23" s="3">
        <f>D22+D16</f>
        <v>53.05</v>
      </c>
      <c r="E23" s="3">
        <f>E22+E16</f>
        <v>0</v>
      </c>
      <c r="F23" s="3">
        <f>F22+F16</f>
        <v>95.59</v>
      </c>
      <c r="G23" s="3">
        <f>G22+G16</f>
        <v>0</v>
      </c>
      <c r="H23" s="3">
        <f>SUM(C23:G23)</f>
        <v>173.64</v>
      </c>
    </row>
  </sheetData>
  <mergeCells count="1">
    <mergeCell ref="A1:H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C53"/>
  <sheetViews>
    <sheetView topLeftCell="A27" workbookViewId="0">
      <selection activeCell="A53" sqref="A5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67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44238</v>
      </c>
      <c r="B3" t="s">
        <v>129</v>
      </c>
      <c r="C3" s="2">
        <v>1200</v>
      </c>
    </row>
    <row r="4" spans="1:3" s="6" customFormat="1" x14ac:dyDescent="0.2">
      <c r="A4" s="14"/>
      <c r="C4" s="3"/>
    </row>
    <row r="5" spans="1:3" s="6" customFormat="1" x14ac:dyDescent="0.2">
      <c r="A5" s="14">
        <v>44255</v>
      </c>
      <c r="B5" s="6" t="s">
        <v>111</v>
      </c>
      <c r="C5" s="3">
        <f>C3</f>
        <v>1200</v>
      </c>
    </row>
    <row r="6" spans="1:3" s="6" customFormat="1" x14ac:dyDescent="0.2">
      <c r="A6" s="14">
        <v>44255</v>
      </c>
      <c r="B6" s="6" t="s">
        <v>132</v>
      </c>
      <c r="C6" s="3">
        <f>C5</f>
        <v>1200</v>
      </c>
    </row>
    <row r="8" spans="1:3" x14ac:dyDescent="0.2">
      <c r="A8" s="1">
        <v>44263</v>
      </c>
      <c r="B8" t="s">
        <v>129</v>
      </c>
      <c r="C8" s="2">
        <v>1400</v>
      </c>
    </row>
    <row r="10" spans="1:3" s="6" customFormat="1" x14ac:dyDescent="0.2">
      <c r="A10" s="14">
        <v>44286</v>
      </c>
      <c r="B10" s="6" t="s">
        <v>111</v>
      </c>
      <c r="C10" s="3">
        <f>C8</f>
        <v>1400</v>
      </c>
    </row>
    <row r="11" spans="1:3" s="6" customFormat="1" x14ac:dyDescent="0.2">
      <c r="A11" s="14">
        <v>44286</v>
      </c>
      <c r="B11" s="6" t="s">
        <v>132</v>
      </c>
      <c r="C11" s="3">
        <f>C6+C10</f>
        <v>2600</v>
      </c>
    </row>
    <row r="12" spans="1:3" s="6" customFormat="1" x14ac:dyDescent="0.2">
      <c r="A12" s="14"/>
      <c r="C12" s="3"/>
    </row>
    <row r="13" spans="1:3" x14ac:dyDescent="0.2">
      <c r="A13" s="1">
        <v>44329</v>
      </c>
      <c r="B13" t="s">
        <v>129</v>
      </c>
      <c r="C13" s="2">
        <v>2000</v>
      </c>
    </row>
    <row r="15" spans="1:3" s="6" customFormat="1" x14ac:dyDescent="0.2">
      <c r="A15" s="14">
        <v>44347</v>
      </c>
      <c r="B15" s="6" t="s">
        <v>111</v>
      </c>
      <c r="C15" s="3">
        <f>C13</f>
        <v>2000</v>
      </c>
    </row>
    <row r="16" spans="1:3" s="6" customFormat="1" x14ac:dyDescent="0.2">
      <c r="A16" s="14">
        <v>44347</v>
      </c>
      <c r="B16" s="6" t="s">
        <v>132</v>
      </c>
      <c r="C16" s="3">
        <f>C11+C15</f>
        <v>4600</v>
      </c>
    </row>
    <row r="18" spans="1:3" x14ac:dyDescent="0.2">
      <c r="A18" s="1">
        <v>44364</v>
      </c>
      <c r="B18" t="s">
        <v>129</v>
      </c>
      <c r="C18" s="2">
        <v>2000</v>
      </c>
    </row>
    <row r="20" spans="1:3" s="6" customFormat="1" x14ac:dyDescent="0.2">
      <c r="A20" s="14">
        <v>44377</v>
      </c>
      <c r="B20" s="6" t="s">
        <v>111</v>
      </c>
      <c r="C20" s="3">
        <f>C18</f>
        <v>2000</v>
      </c>
    </row>
    <row r="21" spans="1:3" s="6" customFormat="1" x14ac:dyDescent="0.2">
      <c r="A21" s="14">
        <v>44377</v>
      </c>
      <c r="B21" s="6" t="s">
        <v>132</v>
      </c>
      <c r="C21" s="3">
        <f>C16+C20</f>
        <v>6600</v>
      </c>
    </row>
    <row r="23" spans="1:3" x14ac:dyDescent="0.2">
      <c r="A23" s="1">
        <v>44390</v>
      </c>
      <c r="B23" t="s">
        <v>129</v>
      </c>
      <c r="C23" s="2">
        <v>2000</v>
      </c>
    </row>
    <row r="25" spans="1:3" s="6" customFormat="1" x14ac:dyDescent="0.2">
      <c r="A25" s="14">
        <v>44408</v>
      </c>
      <c r="B25" s="6" t="s">
        <v>111</v>
      </c>
      <c r="C25" s="3">
        <f>C23</f>
        <v>2000</v>
      </c>
    </row>
    <row r="26" spans="1:3" s="6" customFormat="1" x14ac:dyDescent="0.2">
      <c r="A26" s="14">
        <v>44408</v>
      </c>
      <c r="B26" s="6" t="s">
        <v>132</v>
      </c>
      <c r="C26" s="3">
        <f>C21+C25</f>
        <v>8600</v>
      </c>
    </row>
    <row r="27" spans="1:3" s="6" customFormat="1" x14ac:dyDescent="0.2">
      <c r="A27" s="14"/>
      <c r="C27" s="3"/>
    </row>
    <row r="28" spans="1:3" x14ac:dyDescent="0.2">
      <c r="A28" s="1">
        <v>44412</v>
      </c>
      <c r="B28" t="s">
        <v>129</v>
      </c>
      <c r="C28" s="2">
        <v>2000</v>
      </c>
    </row>
    <row r="30" spans="1:3" s="6" customFormat="1" x14ac:dyDescent="0.2">
      <c r="A30" s="14">
        <v>44439</v>
      </c>
      <c r="B30" s="6" t="s">
        <v>111</v>
      </c>
      <c r="C30" s="3">
        <f>C28</f>
        <v>2000</v>
      </c>
    </row>
    <row r="31" spans="1:3" s="6" customFormat="1" x14ac:dyDescent="0.2">
      <c r="A31" s="14">
        <v>44439</v>
      </c>
      <c r="B31" s="6" t="s">
        <v>132</v>
      </c>
      <c r="C31" s="3">
        <f>C26+C30</f>
        <v>10600</v>
      </c>
    </row>
    <row r="32" spans="1:3" s="6" customFormat="1" x14ac:dyDescent="0.2">
      <c r="A32" s="14"/>
      <c r="C32" s="3"/>
    </row>
    <row r="33" spans="1:3" x14ac:dyDescent="0.2">
      <c r="A33" s="1">
        <v>44442</v>
      </c>
      <c r="B33" t="s">
        <v>129</v>
      </c>
      <c r="C33" s="2">
        <v>2000</v>
      </c>
    </row>
    <row r="34" spans="1:3" x14ac:dyDescent="0.2">
      <c r="A34" s="1">
        <v>44449</v>
      </c>
      <c r="B34" t="s">
        <v>129</v>
      </c>
      <c r="C34" s="2">
        <v>2000</v>
      </c>
    </row>
    <row r="35" spans="1:3" s="6" customFormat="1" x14ac:dyDescent="0.2">
      <c r="A35" s="14"/>
      <c r="C35" s="3"/>
    </row>
    <row r="36" spans="1:3" s="6" customFormat="1" x14ac:dyDescent="0.2">
      <c r="A36" s="14">
        <v>44469</v>
      </c>
      <c r="B36" s="6" t="s">
        <v>111</v>
      </c>
      <c r="C36" s="3">
        <f>SUM(C33:C34)</f>
        <v>4000</v>
      </c>
    </row>
    <row r="37" spans="1:3" s="6" customFormat="1" x14ac:dyDescent="0.2">
      <c r="A37" s="14">
        <v>44469</v>
      </c>
      <c r="B37" s="6" t="s">
        <v>132</v>
      </c>
      <c r="C37" s="3">
        <f>C31+C36</f>
        <v>14600</v>
      </c>
    </row>
    <row r="38" spans="1:3" ht="16" customHeight="1" x14ac:dyDescent="0.2"/>
    <row r="39" spans="1:3" x14ac:dyDescent="0.2">
      <c r="A39" s="1">
        <v>44473</v>
      </c>
      <c r="B39" t="s">
        <v>129</v>
      </c>
      <c r="C39" s="2">
        <v>2000</v>
      </c>
    </row>
    <row r="40" spans="1:3" x14ac:dyDescent="0.2">
      <c r="A40" s="1">
        <v>44494</v>
      </c>
      <c r="B40" t="s">
        <v>129</v>
      </c>
      <c r="C40" s="2">
        <v>1400</v>
      </c>
    </row>
    <row r="41" spans="1:3" s="6" customFormat="1" x14ac:dyDescent="0.2">
      <c r="A41" s="14"/>
      <c r="C41" s="3"/>
    </row>
    <row r="42" spans="1:3" s="6" customFormat="1" x14ac:dyDescent="0.2">
      <c r="A42" s="14">
        <v>44500</v>
      </c>
      <c r="B42" s="6" t="s">
        <v>111</v>
      </c>
      <c r="C42" s="3">
        <f>SUM(C39:C40)</f>
        <v>3400</v>
      </c>
    </row>
    <row r="43" spans="1:3" s="6" customFormat="1" x14ac:dyDescent="0.2">
      <c r="A43" s="14">
        <v>44500</v>
      </c>
      <c r="B43" s="6" t="s">
        <v>132</v>
      </c>
      <c r="C43" s="3">
        <f>C37+C42</f>
        <v>18000</v>
      </c>
    </row>
    <row r="44" spans="1:3" s="6" customFormat="1" x14ac:dyDescent="0.2">
      <c r="A44" s="14"/>
      <c r="C44" s="3"/>
    </row>
    <row r="45" spans="1:3" x14ac:dyDescent="0.2">
      <c r="A45" s="1">
        <v>44502</v>
      </c>
      <c r="B45" t="s">
        <v>129</v>
      </c>
      <c r="C45" s="2">
        <v>2000</v>
      </c>
    </row>
    <row r="47" spans="1:3" s="6" customFormat="1" x14ac:dyDescent="0.2">
      <c r="A47" s="14">
        <v>44530</v>
      </c>
      <c r="B47" s="6" t="s">
        <v>111</v>
      </c>
      <c r="C47" s="3">
        <f>C45</f>
        <v>2000</v>
      </c>
    </row>
    <row r="48" spans="1:3" s="6" customFormat="1" x14ac:dyDescent="0.2">
      <c r="A48" s="14">
        <v>44530</v>
      </c>
      <c r="B48" s="6" t="s">
        <v>132</v>
      </c>
      <c r="C48" s="3">
        <f>C43+C47</f>
        <v>20000</v>
      </c>
    </row>
    <row r="50" spans="1:3" x14ac:dyDescent="0.2">
      <c r="A50" s="1">
        <v>44531</v>
      </c>
      <c r="B50" t="s">
        <v>129</v>
      </c>
      <c r="C50" s="2">
        <v>2000</v>
      </c>
    </row>
    <row r="52" spans="1:3" s="6" customFormat="1" x14ac:dyDescent="0.2">
      <c r="A52" s="14">
        <v>44561</v>
      </c>
      <c r="B52" s="6" t="s">
        <v>111</v>
      </c>
      <c r="C52" s="3">
        <f>C50</f>
        <v>2000</v>
      </c>
    </row>
    <row r="53" spans="1:3" s="6" customFormat="1" x14ac:dyDescent="0.2">
      <c r="A53" s="14">
        <v>44561</v>
      </c>
      <c r="B53" s="6" t="s">
        <v>132</v>
      </c>
      <c r="C53" s="3">
        <f>C48+C52</f>
        <v>22000</v>
      </c>
    </row>
  </sheetData>
  <mergeCells count="1">
    <mergeCell ref="A1:C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C5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68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44238</v>
      </c>
      <c r="B3" t="s">
        <v>129</v>
      </c>
      <c r="C3" s="2">
        <v>7.2</v>
      </c>
    </row>
    <row r="4" spans="1:3" s="6" customFormat="1" x14ac:dyDescent="0.2">
      <c r="A4" s="14"/>
      <c r="C4" s="3"/>
    </row>
    <row r="5" spans="1:3" s="6" customFormat="1" x14ac:dyDescent="0.2">
      <c r="A5" s="14">
        <v>44255</v>
      </c>
      <c r="B5" s="6" t="s">
        <v>111</v>
      </c>
      <c r="C5" s="3">
        <f>C3</f>
        <v>7.2</v>
      </c>
    </row>
    <row r="6" spans="1:3" s="6" customFormat="1" x14ac:dyDescent="0.2">
      <c r="A6" s="14">
        <v>44255</v>
      </c>
      <c r="B6" s="6" t="s">
        <v>132</v>
      </c>
      <c r="C6" s="3">
        <f>C5</f>
        <v>7.2</v>
      </c>
    </row>
    <row r="7" spans="1:3" s="6" customFormat="1" x14ac:dyDescent="0.2">
      <c r="A7" s="14"/>
      <c r="C7" s="3"/>
    </row>
    <row r="8" spans="1:3" x14ac:dyDescent="0.2">
      <c r="A8" s="1">
        <v>44263</v>
      </c>
      <c r="B8" t="s">
        <v>129</v>
      </c>
      <c r="C8" s="2">
        <v>8.4</v>
      </c>
    </row>
    <row r="10" spans="1:3" s="6" customFormat="1" x14ac:dyDescent="0.2">
      <c r="A10" s="14">
        <v>44286</v>
      </c>
      <c r="B10" s="6" t="s">
        <v>111</v>
      </c>
      <c r="C10" s="3">
        <f>C8</f>
        <v>8.4</v>
      </c>
    </row>
    <row r="11" spans="1:3" s="6" customFormat="1" x14ac:dyDescent="0.2">
      <c r="A11" s="14">
        <v>44286</v>
      </c>
      <c r="B11" s="6" t="s">
        <v>132</v>
      </c>
      <c r="C11" s="3">
        <f>C6+C10</f>
        <v>15.600000000000001</v>
      </c>
    </row>
    <row r="12" spans="1:3" s="6" customFormat="1" x14ac:dyDescent="0.2">
      <c r="A12" s="14"/>
      <c r="C12" s="3"/>
    </row>
    <row r="13" spans="1:3" x14ac:dyDescent="0.2">
      <c r="A13" s="1">
        <v>44329</v>
      </c>
      <c r="B13" t="s">
        <v>129</v>
      </c>
      <c r="C13" s="2">
        <v>12</v>
      </c>
    </row>
    <row r="15" spans="1:3" s="6" customFormat="1" x14ac:dyDescent="0.2">
      <c r="A15" s="14">
        <v>44347</v>
      </c>
      <c r="B15" s="6" t="s">
        <v>111</v>
      </c>
      <c r="C15" s="3">
        <f>C13</f>
        <v>12</v>
      </c>
    </row>
    <row r="16" spans="1:3" s="6" customFormat="1" x14ac:dyDescent="0.2">
      <c r="A16" s="14">
        <v>44347</v>
      </c>
      <c r="B16" s="6" t="s">
        <v>132</v>
      </c>
      <c r="C16" s="3">
        <f>C11+C15</f>
        <v>27.6</v>
      </c>
    </row>
    <row r="18" spans="1:3" x14ac:dyDescent="0.2">
      <c r="A18" s="1">
        <v>44364</v>
      </c>
      <c r="B18" t="s">
        <v>129</v>
      </c>
      <c r="C18" s="2">
        <v>12</v>
      </c>
    </row>
    <row r="20" spans="1:3" s="6" customFormat="1" x14ac:dyDescent="0.2">
      <c r="A20" s="14">
        <v>44377</v>
      </c>
      <c r="B20" s="6" t="s">
        <v>111</v>
      </c>
      <c r="C20" s="3">
        <f>C18</f>
        <v>12</v>
      </c>
    </row>
    <row r="21" spans="1:3" s="6" customFormat="1" x14ac:dyDescent="0.2">
      <c r="A21" s="14">
        <v>44377</v>
      </c>
      <c r="B21" s="6" t="s">
        <v>132</v>
      </c>
      <c r="C21" s="3">
        <f>C16+C20</f>
        <v>39.6</v>
      </c>
    </row>
    <row r="23" spans="1:3" x14ac:dyDescent="0.2">
      <c r="A23" s="1">
        <v>44390</v>
      </c>
      <c r="B23" t="s">
        <v>129</v>
      </c>
      <c r="C23" s="2">
        <v>12</v>
      </c>
    </row>
    <row r="25" spans="1:3" s="6" customFormat="1" x14ac:dyDescent="0.2">
      <c r="A25" s="14">
        <v>44408</v>
      </c>
      <c r="B25" s="6" t="s">
        <v>111</v>
      </c>
      <c r="C25" s="3">
        <f>C23</f>
        <v>12</v>
      </c>
    </row>
    <row r="26" spans="1:3" s="6" customFormat="1" x14ac:dyDescent="0.2">
      <c r="A26" s="14">
        <v>44408</v>
      </c>
      <c r="B26" s="6" t="s">
        <v>132</v>
      </c>
      <c r="C26" s="3">
        <f>C21+C25</f>
        <v>51.6</v>
      </c>
    </row>
    <row r="28" spans="1:3" x14ac:dyDescent="0.2">
      <c r="A28" s="1">
        <v>44412</v>
      </c>
      <c r="B28" t="s">
        <v>129</v>
      </c>
      <c r="C28" s="2">
        <v>12</v>
      </c>
    </row>
    <row r="30" spans="1:3" s="6" customFormat="1" x14ac:dyDescent="0.2">
      <c r="A30" s="14">
        <v>44439</v>
      </c>
      <c r="B30" s="6" t="s">
        <v>111</v>
      </c>
      <c r="C30" s="3">
        <f>C28</f>
        <v>12</v>
      </c>
    </row>
    <row r="31" spans="1:3" s="6" customFormat="1" x14ac:dyDescent="0.2">
      <c r="A31" s="14">
        <v>44439</v>
      </c>
      <c r="B31" s="6" t="s">
        <v>132</v>
      </c>
      <c r="C31" s="3">
        <f>C26+C30</f>
        <v>63.6</v>
      </c>
    </row>
    <row r="33" spans="1:3" x14ac:dyDescent="0.2">
      <c r="A33" s="1">
        <v>44442</v>
      </c>
      <c r="B33" t="s">
        <v>129</v>
      </c>
      <c r="C33" s="2">
        <v>12</v>
      </c>
    </row>
    <row r="34" spans="1:3" x14ac:dyDescent="0.2">
      <c r="A34" s="1">
        <v>44449</v>
      </c>
      <c r="B34" t="s">
        <v>129</v>
      </c>
      <c r="C34" s="2">
        <v>12</v>
      </c>
    </row>
    <row r="36" spans="1:3" s="6" customFormat="1" x14ac:dyDescent="0.2">
      <c r="A36" s="14">
        <v>44469</v>
      </c>
      <c r="B36" s="6" t="s">
        <v>111</v>
      </c>
      <c r="C36" s="3">
        <f>SUM(C33:C34)</f>
        <v>24</v>
      </c>
    </row>
    <row r="37" spans="1:3" s="6" customFormat="1" x14ac:dyDescent="0.2">
      <c r="A37" s="14">
        <v>44469</v>
      </c>
      <c r="B37" s="6" t="s">
        <v>132</v>
      </c>
      <c r="C37" s="3">
        <f>C31+C36</f>
        <v>87.6</v>
      </c>
    </row>
    <row r="39" spans="1:3" x14ac:dyDescent="0.2">
      <c r="A39" s="1">
        <v>44473</v>
      </c>
      <c r="B39" t="s">
        <v>129</v>
      </c>
      <c r="C39" s="2">
        <v>12</v>
      </c>
    </row>
    <row r="41" spans="1:3" s="6" customFormat="1" x14ac:dyDescent="0.2">
      <c r="A41" s="14">
        <v>44500</v>
      </c>
      <c r="B41" s="6" t="s">
        <v>111</v>
      </c>
      <c r="C41" s="3">
        <f>C39</f>
        <v>12</v>
      </c>
    </row>
    <row r="42" spans="1:3" s="6" customFormat="1" x14ac:dyDescent="0.2">
      <c r="A42" s="14">
        <v>44500</v>
      </c>
      <c r="B42" s="6" t="s">
        <v>132</v>
      </c>
      <c r="C42" s="3">
        <f>C37+C41</f>
        <v>99.6</v>
      </c>
    </row>
    <row r="44" spans="1:3" x14ac:dyDescent="0.2">
      <c r="A44" s="1">
        <v>44502</v>
      </c>
      <c r="B44" t="s">
        <v>129</v>
      </c>
      <c r="C44" s="2">
        <v>11.01</v>
      </c>
    </row>
    <row r="46" spans="1:3" s="6" customFormat="1" x14ac:dyDescent="0.2">
      <c r="A46" s="14">
        <v>44530</v>
      </c>
      <c r="B46" s="6" t="s">
        <v>111</v>
      </c>
      <c r="C46" s="3">
        <f>C44</f>
        <v>11.01</v>
      </c>
    </row>
    <row r="47" spans="1:3" s="6" customFormat="1" x14ac:dyDescent="0.2">
      <c r="A47" s="14">
        <v>44530</v>
      </c>
      <c r="B47" s="6" t="s">
        <v>132</v>
      </c>
      <c r="C47" s="3">
        <f>C42+C46</f>
        <v>110.61</v>
      </c>
    </row>
    <row r="49" spans="1:3" x14ac:dyDescent="0.2">
      <c r="A49" s="1">
        <v>44531</v>
      </c>
      <c r="B49" t="s">
        <v>129</v>
      </c>
      <c r="C49" s="2">
        <v>11.01</v>
      </c>
    </row>
    <row r="51" spans="1:3" s="6" customFormat="1" x14ac:dyDescent="0.2">
      <c r="A51" s="14">
        <v>44561</v>
      </c>
      <c r="B51" s="6" t="s">
        <v>111</v>
      </c>
      <c r="C51" s="3">
        <f>C49</f>
        <v>11.01</v>
      </c>
    </row>
    <row r="52" spans="1:3" s="6" customFormat="1" x14ac:dyDescent="0.2">
      <c r="A52" s="14">
        <v>44561</v>
      </c>
      <c r="B52" s="6" t="s">
        <v>132</v>
      </c>
      <c r="C52" s="3">
        <f>C47+C51</f>
        <v>121.62</v>
      </c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C5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69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44255</v>
      </c>
      <c r="B3" t="s">
        <v>129</v>
      </c>
      <c r="C3" s="2">
        <v>44.27</v>
      </c>
    </row>
    <row r="4" spans="1:3" s="6" customFormat="1" x14ac:dyDescent="0.2">
      <c r="A4" s="14"/>
      <c r="C4" s="3"/>
    </row>
    <row r="5" spans="1:3" s="6" customFormat="1" x14ac:dyDescent="0.2">
      <c r="A5" s="14">
        <v>44255</v>
      </c>
      <c r="B5" s="6" t="s">
        <v>111</v>
      </c>
      <c r="C5" s="3">
        <f>C3</f>
        <v>44.27</v>
      </c>
    </row>
    <row r="6" spans="1:3" s="6" customFormat="1" x14ac:dyDescent="0.2">
      <c r="A6" s="14">
        <v>44255</v>
      </c>
      <c r="B6" s="6" t="s">
        <v>132</v>
      </c>
      <c r="C6" s="3">
        <f>C5</f>
        <v>44.27</v>
      </c>
    </row>
    <row r="7" spans="1:3" s="6" customFormat="1" x14ac:dyDescent="0.2">
      <c r="A7" s="14"/>
      <c r="C7" s="3"/>
    </row>
    <row r="8" spans="1:3" x14ac:dyDescent="0.2">
      <c r="A8" s="1">
        <v>44263</v>
      </c>
      <c r="B8" t="s">
        <v>129</v>
      </c>
      <c r="C8" s="2">
        <v>51.65</v>
      </c>
    </row>
    <row r="9" spans="1:3" s="6" customFormat="1" x14ac:dyDescent="0.2">
      <c r="A9" s="14"/>
      <c r="C9" s="3"/>
    </row>
    <row r="10" spans="1:3" s="6" customFormat="1" x14ac:dyDescent="0.2">
      <c r="A10" s="14">
        <v>44286</v>
      </c>
      <c r="B10" s="6" t="s">
        <v>111</v>
      </c>
      <c r="C10" s="3">
        <f>C8</f>
        <v>51.65</v>
      </c>
    </row>
    <row r="11" spans="1:3" s="6" customFormat="1" x14ac:dyDescent="0.2">
      <c r="A11" s="14">
        <v>44286</v>
      </c>
      <c r="B11" s="6" t="s">
        <v>132</v>
      </c>
      <c r="C11" s="3">
        <f>C6+C10</f>
        <v>95.92</v>
      </c>
    </row>
    <row r="12" spans="1:3" s="6" customFormat="1" x14ac:dyDescent="0.2">
      <c r="A12" s="14"/>
      <c r="C12" s="3"/>
    </row>
    <row r="13" spans="1:3" x14ac:dyDescent="0.2">
      <c r="A13" s="1">
        <v>44329</v>
      </c>
      <c r="B13" t="s">
        <v>129</v>
      </c>
      <c r="C13" s="2">
        <v>73.78</v>
      </c>
    </row>
    <row r="14" spans="1:3" s="6" customFormat="1" x14ac:dyDescent="0.2">
      <c r="A14" s="14"/>
      <c r="C14" s="3"/>
    </row>
    <row r="15" spans="1:3" s="6" customFormat="1" x14ac:dyDescent="0.2">
      <c r="A15" s="14">
        <v>44347</v>
      </c>
      <c r="B15" s="6" t="s">
        <v>111</v>
      </c>
      <c r="C15" s="3">
        <f>C13</f>
        <v>73.78</v>
      </c>
    </row>
    <row r="16" spans="1:3" s="6" customFormat="1" x14ac:dyDescent="0.2">
      <c r="A16" s="14">
        <v>44347</v>
      </c>
      <c r="B16" s="6" t="s">
        <v>132</v>
      </c>
      <c r="C16" s="3">
        <f>C11+C15</f>
        <v>169.7</v>
      </c>
    </row>
    <row r="18" spans="1:3" x14ac:dyDescent="0.2">
      <c r="A18" s="1">
        <v>44364</v>
      </c>
      <c r="B18" t="s">
        <v>129</v>
      </c>
      <c r="C18" s="2">
        <v>73.78</v>
      </c>
    </row>
    <row r="19" spans="1:3" s="6" customFormat="1" x14ac:dyDescent="0.2">
      <c r="A19" s="14"/>
      <c r="C19" s="3"/>
    </row>
    <row r="20" spans="1:3" s="6" customFormat="1" x14ac:dyDescent="0.2">
      <c r="A20" s="14">
        <v>44377</v>
      </c>
      <c r="B20" s="6" t="s">
        <v>111</v>
      </c>
      <c r="C20" s="3">
        <f>C18</f>
        <v>73.78</v>
      </c>
    </row>
    <row r="21" spans="1:3" s="6" customFormat="1" x14ac:dyDescent="0.2">
      <c r="A21" s="14">
        <v>44377</v>
      </c>
      <c r="B21" s="6" t="s">
        <v>132</v>
      </c>
      <c r="C21" s="3">
        <f>C16+C20</f>
        <v>243.48</v>
      </c>
    </row>
    <row r="23" spans="1:3" x14ac:dyDescent="0.2">
      <c r="A23" s="1">
        <v>44390</v>
      </c>
      <c r="B23" t="s">
        <v>129</v>
      </c>
      <c r="C23" s="2">
        <v>73.78</v>
      </c>
    </row>
    <row r="24" spans="1:3" s="6" customFormat="1" x14ac:dyDescent="0.2">
      <c r="A24" s="14"/>
      <c r="C24" s="3"/>
    </row>
    <row r="25" spans="1:3" s="6" customFormat="1" x14ac:dyDescent="0.2">
      <c r="A25" s="14">
        <v>44408</v>
      </c>
      <c r="B25" s="6" t="s">
        <v>111</v>
      </c>
      <c r="C25" s="3">
        <f>C23</f>
        <v>73.78</v>
      </c>
    </row>
    <row r="26" spans="1:3" s="6" customFormat="1" x14ac:dyDescent="0.2">
      <c r="A26" s="14">
        <v>44408</v>
      </c>
      <c r="B26" s="6" t="s">
        <v>132</v>
      </c>
      <c r="C26" s="3">
        <f>C21+C25</f>
        <v>317.26</v>
      </c>
    </row>
    <row r="28" spans="1:3" x14ac:dyDescent="0.2">
      <c r="A28" s="1">
        <v>44412</v>
      </c>
      <c r="B28" t="s">
        <v>129</v>
      </c>
      <c r="C28" s="2">
        <v>73.78</v>
      </c>
    </row>
    <row r="29" spans="1:3" s="6" customFormat="1" x14ac:dyDescent="0.2">
      <c r="A29" s="14"/>
      <c r="C29" s="3"/>
    </row>
    <row r="30" spans="1:3" s="6" customFormat="1" x14ac:dyDescent="0.2">
      <c r="A30" s="14">
        <v>44439</v>
      </c>
      <c r="B30" s="6" t="s">
        <v>111</v>
      </c>
      <c r="C30" s="3">
        <f>C28</f>
        <v>73.78</v>
      </c>
    </row>
    <row r="31" spans="1:3" s="6" customFormat="1" x14ac:dyDescent="0.2">
      <c r="A31" s="14">
        <v>44439</v>
      </c>
      <c r="B31" s="6" t="s">
        <v>132</v>
      </c>
      <c r="C31" s="3">
        <f>C26+C30</f>
        <v>391.03999999999996</v>
      </c>
    </row>
    <row r="33" spans="1:3" x14ac:dyDescent="0.2">
      <c r="A33" s="1">
        <v>44442</v>
      </c>
      <c r="B33" s="6" t="s">
        <v>129</v>
      </c>
      <c r="C33" s="2">
        <v>73.78</v>
      </c>
    </row>
    <row r="34" spans="1:3" x14ac:dyDescent="0.2">
      <c r="A34" s="1">
        <v>44449</v>
      </c>
      <c r="B34" t="s">
        <v>129</v>
      </c>
      <c r="C34" s="2">
        <v>73.78</v>
      </c>
    </row>
    <row r="35" spans="1:3" s="6" customFormat="1" x14ac:dyDescent="0.2">
      <c r="A35" s="14"/>
      <c r="C35" s="3"/>
    </row>
    <row r="36" spans="1:3" s="6" customFormat="1" x14ac:dyDescent="0.2">
      <c r="A36" s="14">
        <v>44469</v>
      </c>
      <c r="B36" s="6" t="s">
        <v>111</v>
      </c>
      <c r="C36" s="3">
        <f>SUM(C33:C35)</f>
        <v>147.56</v>
      </c>
    </row>
    <row r="37" spans="1:3" s="6" customFormat="1" x14ac:dyDescent="0.2">
      <c r="A37" s="14">
        <v>44469</v>
      </c>
      <c r="B37" s="6" t="s">
        <v>132</v>
      </c>
      <c r="C37" s="3">
        <f>C31+C36</f>
        <v>538.59999999999991</v>
      </c>
    </row>
    <row r="39" spans="1:3" x14ac:dyDescent="0.2">
      <c r="A39" s="1">
        <v>44473</v>
      </c>
      <c r="B39" t="s">
        <v>129</v>
      </c>
      <c r="C39" s="2">
        <v>73.78</v>
      </c>
    </row>
    <row r="40" spans="1:3" s="6" customFormat="1" x14ac:dyDescent="0.2">
      <c r="A40" s="14"/>
      <c r="C40" s="3"/>
    </row>
    <row r="41" spans="1:3" s="6" customFormat="1" x14ac:dyDescent="0.2">
      <c r="A41" s="14">
        <v>44500</v>
      </c>
      <c r="B41" s="6" t="s">
        <v>111</v>
      </c>
      <c r="C41" s="3">
        <f>C39</f>
        <v>73.78</v>
      </c>
    </row>
    <row r="42" spans="1:3" s="6" customFormat="1" x14ac:dyDescent="0.2">
      <c r="A42" s="14">
        <v>44500</v>
      </c>
      <c r="B42" s="6" t="s">
        <v>132</v>
      </c>
      <c r="C42" s="3">
        <f>C37+C41</f>
        <v>612.37999999999988</v>
      </c>
    </row>
    <row r="44" spans="1:3" x14ac:dyDescent="0.2">
      <c r="A44" s="1">
        <v>44502</v>
      </c>
      <c r="B44" t="s">
        <v>129</v>
      </c>
      <c r="C44" s="2">
        <v>73.78</v>
      </c>
    </row>
    <row r="45" spans="1:3" s="6" customFormat="1" x14ac:dyDescent="0.2">
      <c r="A45" s="14"/>
      <c r="C45" s="3"/>
    </row>
    <row r="46" spans="1:3" s="6" customFormat="1" x14ac:dyDescent="0.2">
      <c r="A46" s="14">
        <v>44530</v>
      </c>
      <c r="B46" s="6" t="s">
        <v>111</v>
      </c>
      <c r="C46" s="3">
        <f>C44</f>
        <v>73.78</v>
      </c>
    </row>
    <row r="47" spans="1:3" s="6" customFormat="1" x14ac:dyDescent="0.2">
      <c r="A47" s="14">
        <v>44530</v>
      </c>
      <c r="B47" s="6" t="s">
        <v>132</v>
      </c>
      <c r="C47" s="3">
        <f>C42+C46</f>
        <v>686.15999999999985</v>
      </c>
    </row>
    <row r="49" spans="1:3" x14ac:dyDescent="0.2">
      <c r="A49" s="1">
        <v>44531</v>
      </c>
      <c r="B49" t="s">
        <v>129</v>
      </c>
      <c r="C49" s="2">
        <v>73.78</v>
      </c>
    </row>
    <row r="50" spans="1:3" s="6" customFormat="1" x14ac:dyDescent="0.2">
      <c r="A50" s="14"/>
      <c r="C50" s="3"/>
    </row>
    <row r="51" spans="1:3" s="6" customFormat="1" x14ac:dyDescent="0.2">
      <c r="A51" s="14">
        <v>44561</v>
      </c>
      <c r="B51" s="6" t="s">
        <v>111</v>
      </c>
      <c r="C51" s="3">
        <f>C49</f>
        <v>73.78</v>
      </c>
    </row>
    <row r="52" spans="1:3" s="6" customFormat="1" x14ac:dyDescent="0.2">
      <c r="A52" s="14">
        <v>44561</v>
      </c>
      <c r="B52" s="6" t="s">
        <v>132</v>
      </c>
      <c r="C52" s="3">
        <f>C47+C51</f>
        <v>759.93999999999983</v>
      </c>
    </row>
  </sheetData>
  <mergeCells count="1">
    <mergeCell ref="A1:C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70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44284</v>
      </c>
      <c r="B3" t="s">
        <v>168</v>
      </c>
      <c r="C3" s="2">
        <v>655</v>
      </c>
    </row>
    <row r="4" spans="1:3" s="6" customFormat="1" x14ac:dyDescent="0.2">
      <c r="A4" s="14"/>
      <c r="C4" s="3"/>
    </row>
    <row r="5" spans="1:3" s="6" customFormat="1" x14ac:dyDescent="0.2">
      <c r="A5" s="14">
        <v>44286</v>
      </c>
      <c r="B5" s="6" t="s">
        <v>111</v>
      </c>
      <c r="C5" s="3">
        <f>C3</f>
        <v>655</v>
      </c>
    </row>
    <row r="7" spans="1:3" s="6" customFormat="1" x14ac:dyDescent="0.2">
      <c r="A7" s="14"/>
      <c r="C7" s="3"/>
    </row>
    <row r="8" spans="1:3" s="6" customFormat="1" x14ac:dyDescent="0.2">
      <c r="A8" s="14"/>
      <c r="C8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C53"/>
  <sheetViews>
    <sheetView tabSelected="1"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71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44238</v>
      </c>
      <c r="B3" t="s">
        <v>129</v>
      </c>
      <c r="C3" s="2">
        <v>74.400000000000006</v>
      </c>
    </row>
    <row r="4" spans="1:3" s="6" customFormat="1" x14ac:dyDescent="0.2">
      <c r="A4" s="14"/>
      <c r="C4" s="3"/>
    </row>
    <row r="5" spans="1:3" s="6" customFormat="1" x14ac:dyDescent="0.2">
      <c r="A5" s="14">
        <v>44255</v>
      </c>
      <c r="B5" s="6" t="s">
        <v>111</v>
      </c>
      <c r="C5" s="3">
        <f>C3</f>
        <v>74.400000000000006</v>
      </c>
    </row>
    <row r="6" spans="1:3" s="6" customFormat="1" x14ac:dyDescent="0.2">
      <c r="A6" s="14">
        <v>44255</v>
      </c>
      <c r="B6" s="6" t="s">
        <v>132</v>
      </c>
      <c r="C6" s="3">
        <f>C5</f>
        <v>74.400000000000006</v>
      </c>
    </row>
    <row r="7" spans="1:3" s="6" customFormat="1" x14ac:dyDescent="0.2">
      <c r="A7" s="14"/>
      <c r="C7" s="3"/>
    </row>
    <row r="8" spans="1:3" x14ac:dyDescent="0.2">
      <c r="A8" s="1">
        <v>44263</v>
      </c>
      <c r="B8" t="s">
        <v>129</v>
      </c>
      <c r="C8" s="2">
        <v>86.8</v>
      </c>
    </row>
    <row r="9" spans="1:3" s="6" customFormat="1" x14ac:dyDescent="0.2">
      <c r="A9" s="14"/>
      <c r="C9" s="3"/>
    </row>
    <row r="10" spans="1:3" s="6" customFormat="1" x14ac:dyDescent="0.2">
      <c r="A10" s="14">
        <v>44286</v>
      </c>
      <c r="B10" s="6" t="s">
        <v>111</v>
      </c>
      <c r="C10" s="3">
        <f>C8</f>
        <v>86.8</v>
      </c>
    </row>
    <row r="11" spans="1:3" s="6" customFormat="1" x14ac:dyDescent="0.2">
      <c r="A11" s="14">
        <v>44286</v>
      </c>
      <c r="B11" s="6" t="s">
        <v>132</v>
      </c>
      <c r="C11" s="3">
        <f>C6+C10</f>
        <v>161.19999999999999</v>
      </c>
    </row>
    <row r="13" spans="1:3" x14ac:dyDescent="0.2">
      <c r="A13" s="1">
        <v>44329</v>
      </c>
      <c r="B13" t="s">
        <v>129</v>
      </c>
      <c r="C13" s="2">
        <v>124</v>
      </c>
    </row>
    <row r="14" spans="1:3" s="6" customFormat="1" x14ac:dyDescent="0.2">
      <c r="A14" s="14"/>
      <c r="C14" s="3"/>
    </row>
    <row r="15" spans="1:3" s="6" customFormat="1" x14ac:dyDescent="0.2">
      <c r="A15" s="14">
        <v>44347</v>
      </c>
      <c r="B15" s="6" t="s">
        <v>111</v>
      </c>
      <c r="C15" s="3">
        <f>C13</f>
        <v>124</v>
      </c>
    </row>
    <row r="16" spans="1:3" s="6" customFormat="1" x14ac:dyDescent="0.2">
      <c r="A16" s="14">
        <v>44347</v>
      </c>
      <c r="B16" s="6" t="s">
        <v>132</v>
      </c>
      <c r="C16" s="3">
        <f>C11+C15</f>
        <v>285.2</v>
      </c>
    </row>
    <row r="18" spans="1:3" x14ac:dyDescent="0.2">
      <c r="A18" s="1">
        <v>44364</v>
      </c>
      <c r="B18" t="s">
        <v>129</v>
      </c>
      <c r="C18" s="2">
        <v>124</v>
      </c>
    </row>
    <row r="19" spans="1:3" s="6" customFormat="1" x14ac:dyDescent="0.2">
      <c r="A19" s="14"/>
      <c r="C19" s="3"/>
    </row>
    <row r="20" spans="1:3" s="6" customFormat="1" x14ac:dyDescent="0.2">
      <c r="A20" s="14">
        <v>44377</v>
      </c>
      <c r="B20" s="6" t="s">
        <v>111</v>
      </c>
      <c r="C20" s="3">
        <f>C18</f>
        <v>124</v>
      </c>
    </row>
    <row r="21" spans="1:3" s="6" customFormat="1" x14ac:dyDescent="0.2">
      <c r="A21" s="14">
        <v>44377</v>
      </c>
      <c r="B21" s="6" t="s">
        <v>132</v>
      </c>
      <c r="C21" s="3">
        <f>C16+C20</f>
        <v>409.2</v>
      </c>
    </row>
    <row r="23" spans="1:3" x14ac:dyDescent="0.2">
      <c r="A23" s="1">
        <v>44390</v>
      </c>
      <c r="B23" t="s">
        <v>129</v>
      </c>
      <c r="C23" s="2">
        <v>124</v>
      </c>
    </row>
    <row r="24" spans="1:3" s="6" customFormat="1" x14ac:dyDescent="0.2">
      <c r="A24" s="14"/>
      <c r="C24" s="3"/>
    </row>
    <row r="25" spans="1:3" s="6" customFormat="1" x14ac:dyDescent="0.2">
      <c r="A25" s="14">
        <v>44408</v>
      </c>
      <c r="B25" s="6" t="s">
        <v>111</v>
      </c>
      <c r="C25" s="3">
        <f>C23</f>
        <v>124</v>
      </c>
    </row>
    <row r="26" spans="1:3" s="6" customFormat="1" x14ac:dyDescent="0.2">
      <c r="A26" s="14">
        <v>44408</v>
      </c>
      <c r="B26" s="6" t="s">
        <v>132</v>
      </c>
      <c r="C26" s="3">
        <f>C21+C25</f>
        <v>533.20000000000005</v>
      </c>
    </row>
    <row r="27" spans="1:3" s="6" customFormat="1" x14ac:dyDescent="0.2">
      <c r="A27" s="14"/>
      <c r="C27" s="3"/>
    </row>
    <row r="28" spans="1:3" x14ac:dyDescent="0.2">
      <c r="A28" s="1">
        <v>44412</v>
      </c>
      <c r="B28" t="s">
        <v>129</v>
      </c>
      <c r="C28" s="2">
        <v>124</v>
      </c>
    </row>
    <row r="29" spans="1:3" s="6" customFormat="1" x14ac:dyDescent="0.2">
      <c r="A29" s="14"/>
      <c r="C29" s="3"/>
    </row>
    <row r="30" spans="1:3" s="6" customFormat="1" x14ac:dyDescent="0.2">
      <c r="A30" s="14">
        <v>44439</v>
      </c>
      <c r="B30" s="6" t="s">
        <v>111</v>
      </c>
      <c r="C30" s="3">
        <f>C28</f>
        <v>124</v>
      </c>
    </row>
    <row r="31" spans="1:3" s="6" customFormat="1" x14ac:dyDescent="0.2">
      <c r="A31" s="14">
        <v>44439</v>
      </c>
      <c r="B31" s="6" t="s">
        <v>132</v>
      </c>
      <c r="C31" s="3">
        <f>C26+C30</f>
        <v>657.2</v>
      </c>
    </row>
    <row r="32" spans="1:3" s="6" customFormat="1" x14ac:dyDescent="0.2">
      <c r="A32" s="14"/>
      <c r="C32" s="3"/>
    </row>
    <row r="33" spans="1:3" x14ac:dyDescent="0.2">
      <c r="A33" s="1">
        <v>44442</v>
      </c>
      <c r="B33" t="s">
        <v>129</v>
      </c>
      <c r="C33" s="2">
        <v>124</v>
      </c>
    </row>
    <row r="34" spans="1:3" x14ac:dyDescent="0.2">
      <c r="A34" s="1">
        <v>44449</v>
      </c>
      <c r="B34" t="s">
        <v>129</v>
      </c>
      <c r="C34" s="2">
        <v>124</v>
      </c>
    </row>
    <row r="35" spans="1:3" s="6" customFormat="1" x14ac:dyDescent="0.2">
      <c r="A35" s="14"/>
      <c r="C35" s="3"/>
    </row>
    <row r="36" spans="1:3" s="6" customFormat="1" x14ac:dyDescent="0.2">
      <c r="A36" s="14">
        <v>44469</v>
      </c>
      <c r="B36" s="6" t="s">
        <v>111</v>
      </c>
      <c r="C36" s="3">
        <f>SUM(C33:C34)</f>
        <v>248</v>
      </c>
    </row>
    <row r="37" spans="1:3" s="6" customFormat="1" x14ac:dyDescent="0.2">
      <c r="A37" s="14">
        <v>44469</v>
      </c>
      <c r="B37" s="6" t="s">
        <v>132</v>
      </c>
      <c r="C37" s="3">
        <f>C31+C36</f>
        <v>905.2</v>
      </c>
    </row>
    <row r="39" spans="1:3" x14ac:dyDescent="0.2">
      <c r="A39" s="1">
        <v>44473</v>
      </c>
      <c r="B39" t="s">
        <v>129</v>
      </c>
      <c r="C39" s="2">
        <v>124</v>
      </c>
    </row>
    <row r="40" spans="1:3" x14ac:dyDescent="0.2">
      <c r="A40" s="1">
        <v>44494</v>
      </c>
      <c r="B40" t="s">
        <v>129</v>
      </c>
      <c r="C40" s="2">
        <v>86.8</v>
      </c>
    </row>
    <row r="41" spans="1:3" s="6" customFormat="1" x14ac:dyDescent="0.2">
      <c r="A41" s="14"/>
      <c r="C41" s="3"/>
    </row>
    <row r="42" spans="1:3" s="6" customFormat="1" x14ac:dyDescent="0.2">
      <c r="A42" s="14">
        <v>44500</v>
      </c>
      <c r="B42" s="6" t="s">
        <v>111</v>
      </c>
      <c r="C42" s="3">
        <f>SUM(C39:C40)</f>
        <v>210.8</v>
      </c>
    </row>
    <row r="43" spans="1:3" s="6" customFormat="1" x14ac:dyDescent="0.2">
      <c r="A43" s="14">
        <v>44500</v>
      </c>
      <c r="B43" s="6" t="s">
        <v>132</v>
      </c>
      <c r="C43" s="3">
        <f>C37+C42</f>
        <v>1116</v>
      </c>
    </row>
    <row r="44" spans="1:3" s="6" customFormat="1" x14ac:dyDescent="0.2">
      <c r="A44" s="14"/>
      <c r="C44" s="3"/>
    </row>
    <row r="45" spans="1:3" x14ac:dyDescent="0.2">
      <c r="A45" s="1">
        <v>44502</v>
      </c>
      <c r="B45" t="s">
        <v>129</v>
      </c>
      <c r="C45" s="2">
        <v>124</v>
      </c>
    </row>
    <row r="46" spans="1:3" s="6" customFormat="1" x14ac:dyDescent="0.2">
      <c r="A46" s="14"/>
      <c r="C46" s="3"/>
    </row>
    <row r="47" spans="1:3" s="6" customFormat="1" x14ac:dyDescent="0.2">
      <c r="A47" s="14">
        <v>44530</v>
      </c>
      <c r="B47" s="6" t="s">
        <v>111</v>
      </c>
      <c r="C47" s="3">
        <f>C45</f>
        <v>124</v>
      </c>
    </row>
    <row r="48" spans="1:3" s="6" customFormat="1" x14ac:dyDescent="0.2">
      <c r="A48" s="14">
        <v>44530</v>
      </c>
      <c r="B48" s="6" t="s">
        <v>132</v>
      </c>
      <c r="C48" s="3">
        <f>C43+C47</f>
        <v>1240</v>
      </c>
    </row>
    <row r="50" spans="1:3" x14ac:dyDescent="0.2">
      <c r="A50" s="1">
        <v>44531</v>
      </c>
      <c r="B50" t="s">
        <v>129</v>
      </c>
      <c r="C50" s="2">
        <v>124</v>
      </c>
    </row>
    <row r="51" spans="1:3" s="6" customFormat="1" x14ac:dyDescent="0.2">
      <c r="A51" s="14"/>
      <c r="C51" s="3"/>
    </row>
    <row r="52" spans="1:3" s="6" customFormat="1" x14ac:dyDescent="0.2">
      <c r="A52" s="14">
        <v>44561</v>
      </c>
      <c r="B52" s="6" t="s">
        <v>111</v>
      </c>
      <c r="C52" s="3">
        <f>C50</f>
        <v>124</v>
      </c>
    </row>
    <row r="53" spans="1:3" s="6" customFormat="1" x14ac:dyDescent="0.2">
      <c r="A53" s="14">
        <v>44561</v>
      </c>
      <c r="B53" s="6" t="s">
        <v>132</v>
      </c>
      <c r="C53" s="3">
        <f>C48+C52</f>
        <v>1364</v>
      </c>
    </row>
  </sheetData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C53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72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44238</v>
      </c>
      <c r="B3" t="s">
        <v>129</v>
      </c>
      <c r="C3" s="2">
        <v>17.399999999999999</v>
      </c>
    </row>
    <row r="4" spans="1:3" s="6" customFormat="1" x14ac:dyDescent="0.2">
      <c r="A4" s="14"/>
      <c r="C4" s="3"/>
    </row>
    <row r="5" spans="1:3" s="6" customFormat="1" x14ac:dyDescent="0.2">
      <c r="A5" s="14">
        <v>44255</v>
      </c>
      <c r="B5" s="6" t="s">
        <v>111</v>
      </c>
      <c r="C5" s="3">
        <f>C3</f>
        <v>17.399999999999999</v>
      </c>
    </row>
    <row r="6" spans="1:3" s="6" customFormat="1" x14ac:dyDescent="0.2">
      <c r="A6" s="14">
        <v>44255</v>
      </c>
      <c r="B6" s="6" t="s">
        <v>132</v>
      </c>
      <c r="C6" s="3">
        <f>C5</f>
        <v>17.399999999999999</v>
      </c>
    </row>
    <row r="7" spans="1:3" s="6" customFormat="1" x14ac:dyDescent="0.2">
      <c r="A7" s="14"/>
      <c r="C7" s="3"/>
    </row>
    <row r="8" spans="1:3" x14ac:dyDescent="0.2">
      <c r="A8" s="1">
        <v>44263</v>
      </c>
      <c r="B8" t="s">
        <v>129</v>
      </c>
      <c r="C8" s="2">
        <v>20.3</v>
      </c>
    </row>
    <row r="9" spans="1:3" s="6" customFormat="1" x14ac:dyDescent="0.2">
      <c r="A9" s="14"/>
      <c r="C9" s="3"/>
    </row>
    <row r="10" spans="1:3" s="6" customFormat="1" x14ac:dyDescent="0.2">
      <c r="A10" s="14">
        <v>44286</v>
      </c>
      <c r="B10" s="6" t="s">
        <v>111</v>
      </c>
      <c r="C10" s="3">
        <f>C8</f>
        <v>20.3</v>
      </c>
    </row>
    <row r="11" spans="1:3" s="6" customFormat="1" x14ac:dyDescent="0.2">
      <c r="A11" s="14">
        <v>44286</v>
      </c>
      <c r="B11" s="6" t="s">
        <v>132</v>
      </c>
      <c r="C11" s="3">
        <f>C6+C10</f>
        <v>37.700000000000003</v>
      </c>
    </row>
    <row r="12" spans="1:3" s="6" customFormat="1" x14ac:dyDescent="0.2">
      <c r="A12" s="14"/>
      <c r="C12" s="3"/>
    </row>
    <row r="13" spans="1:3" x14ac:dyDescent="0.2">
      <c r="A13" s="1">
        <v>44329</v>
      </c>
      <c r="B13" t="s">
        <v>129</v>
      </c>
      <c r="C13" s="2">
        <v>29</v>
      </c>
    </row>
    <row r="14" spans="1:3" s="6" customFormat="1" x14ac:dyDescent="0.2">
      <c r="A14" s="14"/>
      <c r="C14" s="3"/>
    </row>
    <row r="15" spans="1:3" s="6" customFormat="1" x14ac:dyDescent="0.2">
      <c r="A15" s="14">
        <v>44347</v>
      </c>
      <c r="B15" s="6" t="s">
        <v>111</v>
      </c>
      <c r="C15" s="3">
        <f>C13</f>
        <v>29</v>
      </c>
    </row>
    <row r="16" spans="1:3" s="6" customFormat="1" x14ac:dyDescent="0.2">
      <c r="A16" s="14">
        <v>44347</v>
      </c>
      <c r="B16" s="6" t="s">
        <v>132</v>
      </c>
      <c r="C16" s="3">
        <f>C11+C15</f>
        <v>66.7</v>
      </c>
    </row>
    <row r="17" spans="1:3" x14ac:dyDescent="0.2">
      <c r="A17"/>
      <c r="C17"/>
    </row>
    <row r="18" spans="1:3" x14ac:dyDescent="0.2">
      <c r="A18" s="1">
        <v>44364</v>
      </c>
      <c r="B18" t="s">
        <v>129</v>
      </c>
      <c r="C18" s="2">
        <v>29</v>
      </c>
    </row>
    <row r="19" spans="1:3" s="6" customFormat="1" x14ac:dyDescent="0.2">
      <c r="A19" s="14"/>
      <c r="C19" s="3"/>
    </row>
    <row r="20" spans="1:3" s="6" customFormat="1" x14ac:dyDescent="0.2">
      <c r="A20" s="14">
        <v>44377</v>
      </c>
      <c r="B20" s="6" t="s">
        <v>111</v>
      </c>
      <c r="C20" s="3">
        <f>C18</f>
        <v>29</v>
      </c>
    </row>
    <row r="21" spans="1:3" s="6" customFormat="1" x14ac:dyDescent="0.2">
      <c r="A21" s="14">
        <v>44377</v>
      </c>
      <c r="B21" s="6" t="s">
        <v>132</v>
      </c>
      <c r="C21" s="3">
        <f>C16+C20</f>
        <v>95.7</v>
      </c>
    </row>
    <row r="23" spans="1:3" x14ac:dyDescent="0.2">
      <c r="A23" s="1">
        <v>44390</v>
      </c>
      <c r="B23" t="s">
        <v>129</v>
      </c>
      <c r="C23" s="2">
        <v>29</v>
      </c>
    </row>
    <row r="24" spans="1:3" s="6" customFormat="1" x14ac:dyDescent="0.2">
      <c r="A24" s="14"/>
      <c r="C24" s="3"/>
    </row>
    <row r="25" spans="1:3" s="6" customFormat="1" x14ac:dyDescent="0.2">
      <c r="A25" s="14">
        <v>44408</v>
      </c>
      <c r="B25" s="6" t="s">
        <v>111</v>
      </c>
      <c r="C25" s="3">
        <f>C23</f>
        <v>29</v>
      </c>
    </row>
    <row r="26" spans="1:3" s="6" customFormat="1" x14ac:dyDescent="0.2">
      <c r="A26" s="14">
        <v>44408</v>
      </c>
      <c r="B26" s="6" t="s">
        <v>132</v>
      </c>
      <c r="C26" s="3">
        <f>C21+C25</f>
        <v>124.7</v>
      </c>
    </row>
    <row r="27" spans="1:3" s="6" customFormat="1" x14ac:dyDescent="0.2">
      <c r="A27" s="14"/>
      <c r="C27" s="3"/>
    </row>
    <row r="28" spans="1:3" x14ac:dyDescent="0.2">
      <c r="A28" s="1">
        <v>413672</v>
      </c>
      <c r="B28" t="s">
        <v>129</v>
      </c>
      <c r="C28" s="2">
        <v>29</v>
      </c>
    </row>
    <row r="29" spans="1:3" s="6" customFormat="1" x14ac:dyDescent="0.2">
      <c r="A29" s="14"/>
      <c r="C29" s="3"/>
    </row>
    <row r="30" spans="1:3" s="6" customFormat="1" x14ac:dyDescent="0.2">
      <c r="A30" s="14">
        <v>44439</v>
      </c>
      <c r="B30" s="6" t="s">
        <v>111</v>
      </c>
      <c r="C30" s="3">
        <f>C28</f>
        <v>29</v>
      </c>
    </row>
    <row r="31" spans="1:3" s="6" customFormat="1" x14ac:dyDescent="0.2">
      <c r="A31" s="14">
        <v>44439</v>
      </c>
      <c r="B31" s="6" t="s">
        <v>132</v>
      </c>
      <c r="C31" s="3">
        <f>C26+C30</f>
        <v>153.69999999999999</v>
      </c>
    </row>
    <row r="32" spans="1:3" s="6" customFormat="1" x14ac:dyDescent="0.2">
      <c r="A32" s="14"/>
      <c r="C32" s="3"/>
    </row>
    <row r="33" spans="1:3" x14ac:dyDescent="0.2">
      <c r="A33" s="1">
        <v>44442</v>
      </c>
      <c r="B33" t="s">
        <v>129</v>
      </c>
      <c r="C33" s="2">
        <v>29</v>
      </c>
    </row>
    <row r="34" spans="1:3" x14ac:dyDescent="0.2">
      <c r="A34" s="1">
        <v>44449</v>
      </c>
      <c r="B34" t="s">
        <v>129</v>
      </c>
      <c r="C34" s="2">
        <v>29</v>
      </c>
    </row>
    <row r="35" spans="1:3" s="6" customFormat="1" x14ac:dyDescent="0.2">
      <c r="A35" s="14"/>
      <c r="C35" s="3"/>
    </row>
    <row r="36" spans="1:3" s="6" customFormat="1" x14ac:dyDescent="0.2">
      <c r="A36" s="14">
        <v>44469</v>
      </c>
      <c r="B36" s="6" t="s">
        <v>111</v>
      </c>
      <c r="C36" s="3">
        <f>SUM(C33:C34)</f>
        <v>58</v>
      </c>
    </row>
    <row r="37" spans="1:3" s="6" customFormat="1" x14ac:dyDescent="0.2">
      <c r="A37" s="14">
        <v>44469</v>
      </c>
      <c r="B37" s="6" t="s">
        <v>132</v>
      </c>
      <c r="C37" s="3">
        <f>C31+C36</f>
        <v>211.7</v>
      </c>
    </row>
    <row r="39" spans="1:3" x14ac:dyDescent="0.2">
      <c r="A39" s="1">
        <v>44473</v>
      </c>
      <c r="B39" t="s">
        <v>129</v>
      </c>
      <c r="C39" s="2">
        <v>29</v>
      </c>
    </row>
    <row r="40" spans="1:3" x14ac:dyDescent="0.2">
      <c r="A40" s="1">
        <v>44494</v>
      </c>
      <c r="B40" t="s">
        <v>129</v>
      </c>
      <c r="C40" s="2">
        <v>20.3</v>
      </c>
    </row>
    <row r="41" spans="1:3" s="6" customFormat="1" x14ac:dyDescent="0.2">
      <c r="A41" s="14"/>
      <c r="C41" s="3"/>
    </row>
    <row r="42" spans="1:3" s="6" customFormat="1" x14ac:dyDescent="0.2">
      <c r="A42" s="14">
        <v>44500</v>
      </c>
      <c r="B42" s="6" t="s">
        <v>111</v>
      </c>
      <c r="C42" s="3">
        <f>SUM(C39:C40)</f>
        <v>49.3</v>
      </c>
    </row>
    <row r="43" spans="1:3" s="6" customFormat="1" x14ac:dyDescent="0.2">
      <c r="A43" s="14">
        <v>44500</v>
      </c>
      <c r="B43" s="6" t="s">
        <v>132</v>
      </c>
      <c r="C43" s="3">
        <f>C37+C42</f>
        <v>261</v>
      </c>
    </row>
    <row r="44" spans="1:3" s="6" customFormat="1" x14ac:dyDescent="0.2">
      <c r="A44" s="14"/>
      <c r="C44" s="3"/>
    </row>
    <row r="45" spans="1:3" x14ac:dyDescent="0.2">
      <c r="A45" s="1">
        <v>44502</v>
      </c>
      <c r="B45" t="s">
        <v>129</v>
      </c>
      <c r="C45" s="2">
        <v>29</v>
      </c>
    </row>
    <row r="46" spans="1:3" s="6" customFormat="1" x14ac:dyDescent="0.2">
      <c r="A46" s="14"/>
      <c r="C46" s="3"/>
    </row>
    <row r="47" spans="1:3" s="6" customFormat="1" x14ac:dyDescent="0.2">
      <c r="A47" s="14">
        <v>44530</v>
      </c>
      <c r="B47" s="6" t="s">
        <v>111</v>
      </c>
      <c r="C47" s="3">
        <f>C45</f>
        <v>29</v>
      </c>
    </row>
    <row r="48" spans="1:3" s="6" customFormat="1" x14ac:dyDescent="0.2">
      <c r="A48" s="14">
        <v>44530</v>
      </c>
      <c r="B48" s="6" t="s">
        <v>132</v>
      </c>
      <c r="C48" s="3">
        <f>C43+C47</f>
        <v>290</v>
      </c>
    </row>
    <row r="50" spans="1:3" x14ac:dyDescent="0.2">
      <c r="A50" s="1">
        <v>44531</v>
      </c>
      <c r="B50" t="s">
        <v>129</v>
      </c>
      <c r="C50" s="2">
        <v>29</v>
      </c>
    </row>
    <row r="51" spans="1:3" s="6" customFormat="1" x14ac:dyDescent="0.2">
      <c r="A51" s="14"/>
      <c r="C51" s="3"/>
    </row>
    <row r="52" spans="1:3" s="6" customFormat="1" x14ac:dyDescent="0.2">
      <c r="A52" s="14">
        <v>44561</v>
      </c>
      <c r="B52" s="6" t="s">
        <v>111</v>
      </c>
      <c r="C52" s="3">
        <f>C50</f>
        <v>29</v>
      </c>
    </row>
    <row r="53" spans="1:3" s="6" customFormat="1" x14ac:dyDescent="0.2">
      <c r="A53" s="14">
        <v>44561</v>
      </c>
      <c r="B53" s="6" t="s">
        <v>132</v>
      </c>
      <c r="C53" s="3">
        <f>C48+C52</f>
        <v>319</v>
      </c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267</v>
      </c>
      <c r="B1" s="44"/>
      <c r="C1" s="44"/>
    </row>
    <row r="2" spans="1:3" ht="23" customHeight="1" x14ac:dyDescent="0.25">
      <c r="A2" s="39" t="s">
        <v>1</v>
      </c>
      <c r="B2" s="39" t="s">
        <v>2</v>
      </c>
      <c r="C2" s="39" t="s">
        <v>3</v>
      </c>
    </row>
    <row r="3" spans="1:3" x14ac:dyDescent="0.2">
      <c r="A3" s="1">
        <v>44384</v>
      </c>
      <c r="B3" t="s">
        <v>254</v>
      </c>
      <c r="C3" s="2">
        <v>100</v>
      </c>
    </row>
    <row r="4" spans="1:3" x14ac:dyDescent="0.2">
      <c r="A4" s="1">
        <v>44398</v>
      </c>
      <c r="B4" t="s">
        <v>254</v>
      </c>
      <c r="C4" s="2">
        <v>100</v>
      </c>
    </row>
    <row r="6" spans="1:3" s="6" customFormat="1" x14ac:dyDescent="0.2">
      <c r="A6" s="14">
        <v>44408</v>
      </c>
      <c r="B6" s="6" t="s">
        <v>111</v>
      </c>
      <c r="C6" s="3">
        <f>SUM(C3:C4)</f>
        <v>200</v>
      </c>
    </row>
    <row r="8" spans="1:3" x14ac:dyDescent="0.2">
      <c r="A8" s="1">
        <v>44412</v>
      </c>
      <c r="B8" t="s">
        <v>254</v>
      </c>
      <c r="C8" s="2">
        <v>100</v>
      </c>
    </row>
    <row r="9" spans="1:3" x14ac:dyDescent="0.2">
      <c r="A9" s="1">
        <v>44427</v>
      </c>
      <c r="B9" t="s">
        <v>254</v>
      </c>
      <c r="C9" s="2">
        <v>100</v>
      </c>
    </row>
    <row r="11" spans="1:3" s="6" customFormat="1" x14ac:dyDescent="0.2">
      <c r="A11" s="14">
        <v>44439</v>
      </c>
      <c r="B11" s="6" t="s">
        <v>111</v>
      </c>
      <c r="C11" s="3">
        <f>SUM(C8:C9)</f>
        <v>200</v>
      </c>
    </row>
    <row r="12" spans="1:3" s="6" customFormat="1" x14ac:dyDescent="0.2">
      <c r="A12" s="14">
        <v>44439</v>
      </c>
      <c r="B12" s="6" t="s">
        <v>132</v>
      </c>
      <c r="C12" s="3">
        <f>C6+C11</f>
        <v>400</v>
      </c>
    </row>
    <row r="14" spans="1:3" x14ac:dyDescent="0.2">
      <c r="A14" s="1">
        <v>44440</v>
      </c>
      <c r="B14" t="s">
        <v>254</v>
      </c>
      <c r="C14" s="2">
        <v>100</v>
      </c>
    </row>
    <row r="15" spans="1:3" x14ac:dyDescent="0.2">
      <c r="A15" s="1">
        <v>44453</v>
      </c>
      <c r="B15" t="s">
        <v>254</v>
      </c>
      <c r="C15" s="2">
        <v>200</v>
      </c>
    </row>
    <row r="16" spans="1:3" x14ac:dyDescent="0.2">
      <c r="A16" s="1">
        <v>44455</v>
      </c>
      <c r="B16" t="s">
        <v>254</v>
      </c>
      <c r="C16" s="2">
        <v>150</v>
      </c>
    </row>
    <row r="17" spans="1:3" x14ac:dyDescent="0.2">
      <c r="A17" s="1">
        <v>44461</v>
      </c>
      <c r="B17" t="s">
        <v>254</v>
      </c>
      <c r="C17" s="2">
        <v>500</v>
      </c>
    </row>
    <row r="19" spans="1:3" s="6" customFormat="1" x14ac:dyDescent="0.2">
      <c r="A19" s="14">
        <v>44469</v>
      </c>
      <c r="B19" s="6" t="s">
        <v>111</v>
      </c>
      <c r="C19" s="3">
        <f>SUM(C14:C17)</f>
        <v>950</v>
      </c>
    </row>
    <row r="20" spans="1:3" s="6" customFormat="1" x14ac:dyDescent="0.2">
      <c r="A20" s="14">
        <v>44469</v>
      </c>
      <c r="B20" s="6" t="s">
        <v>132</v>
      </c>
      <c r="C20" s="3">
        <f>C12+C19</f>
        <v>1350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11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44348</v>
      </c>
      <c r="B3" t="s">
        <v>221</v>
      </c>
      <c r="C3" s="30">
        <v>46.94</v>
      </c>
    </row>
    <row r="4" spans="1:3" x14ac:dyDescent="0.2">
      <c r="A4" s="1">
        <v>44365</v>
      </c>
      <c r="B4" t="s">
        <v>222</v>
      </c>
      <c r="C4" s="2">
        <v>136.06</v>
      </c>
    </row>
    <row r="6" spans="1:3" s="6" customFormat="1" x14ac:dyDescent="0.2">
      <c r="A6" s="14">
        <v>44377</v>
      </c>
      <c r="B6" s="6" t="s">
        <v>111</v>
      </c>
      <c r="C6" s="3">
        <f>SUM(C3:C5)</f>
        <v>183</v>
      </c>
    </row>
    <row r="8" spans="1:3" x14ac:dyDescent="0.2">
      <c r="A8" s="1">
        <v>44452</v>
      </c>
      <c r="B8" t="s">
        <v>222</v>
      </c>
      <c r="C8" s="24">
        <v>53.9</v>
      </c>
    </row>
    <row r="9" spans="1:3" x14ac:dyDescent="0.2">
      <c r="C9" s="24"/>
    </row>
    <row r="10" spans="1:3" s="6" customFormat="1" x14ac:dyDescent="0.2">
      <c r="A10" s="14">
        <v>44469</v>
      </c>
      <c r="B10" s="6" t="s">
        <v>111</v>
      </c>
      <c r="C10" s="3">
        <f>C8</f>
        <v>53.9</v>
      </c>
    </row>
    <row r="11" spans="1:3" s="6" customFormat="1" x14ac:dyDescent="0.2">
      <c r="A11" s="14">
        <v>44469</v>
      </c>
      <c r="B11" s="6" t="s">
        <v>279</v>
      </c>
      <c r="C11" s="3">
        <f>C6+C10</f>
        <v>236.9</v>
      </c>
    </row>
    <row r="12" spans="1:3" s="6" customFormat="1" x14ac:dyDescent="0.2">
      <c r="A12" s="14"/>
      <c r="C12" s="3"/>
    </row>
    <row r="13" spans="1:3" x14ac:dyDescent="0.2">
      <c r="A13" s="1">
        <v>44524</v>
      </c>
      <c r="B13" t="s">
        <v>313</v>
      </c>
      <c r="C13" s="24">
        <v>21.32</v>
      </c>
    </row>
    <row r="14" spans="1:3" x14ac:dyDescent="0.2">
      <c r="C14" s="24"/>
    </row>
    <row r="15" spans="1:3" s="6" customFormat="1" x14ac:dyDescent="0.2">
      <c r="A15" s="14">
        <v>44530</v>
      </c>
      <c r="B15" s="6" t="s">
        <v>111</v>
      </c>
      <c r="C15" s="3">
        <f>C13</f>
        <v>21.32</v>
      </c>
    </row>
    <row r="16" spans="1:3" s="6" customFormat="1" x14ac:dyDescent="0.2">
      <c r="A16" s="14">
        <v>44530</v>
      </c>
      <c r="B16" s="6" t="s">
        <v>279</v>
      </c>
      <c r="C16" s="3">
        <f>C11+C15</f>
        <v>258.22000000000003</v>
      </c>
    </row>
    <row r="17" spans="1:3" s="6" customFormat="1" x14ac:dyDescent="0.2">
      <c r="A17" s="14"/>
      <c r="C17" s="3"/>
    </row>
  </sheetData>
  <mergeCells count="1">
    <mergeCell ref="A1:C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I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5" style="2" customWidth="1"/>
    <col min="4" max="9" width="15" customWidth="1"/>
  </cols>
  <sheetData>
    <row r="1" spans="1:9" ht="19" x14ac:dyDescent="0.25">
      <c r="A1" s="44" t="s">
        <v>53</v>
      </c>
      <c r="B1" s="44"/>
      <c r="C1" s="44"/>
      <c r="D1" s="44"/>
      <c r="E1" s="44"/>
      <c r="F1" s="44"/>
      <c r="G1" s="44"/>
      <c r="H1" s="44"/>
      <c r="I1" s="44"/>
    </row>
    <row r="2" spans="1:9" ht="19" x14ac:dyDescent="0.25">
      <c r="A2" s="4" t="s">
        <v>1</v>
      </c>
      <c r="B2" s="4" t="s">
        <v>2</v>
      </c>
      <c r="C2" s="4" t="s">
        <v>89</v>
      </c>
      <c r="D2" s="7" t="s">
        <v>90</v>
      </c>
      <c r="E2" s="7" t="s">
        <v>91</v>
      </c>
      <c r="F2" s="7" t="s">
        <v>92</v>
      </c>
      <c r="G2" s="7" t="s">
        <v>93</v>
      </c>
      <c r="H2" s="7" t="s">
        <v>94</v>
      </c>
      <c r="I2" s="11" t="s">
        <v>45</v>
      </c>
    </row>
    <row r="5" spans="1:9" x14ac:dyDescent="0.2">
      <c r="C5" s="3"/>
    </row>
    <row r="7" spans="1:9" x14ac:dyDescent="0.2">
      <c r="C7" s="3"/>
    </row>
    <row r="12" spans="1:9" x14ac:dyDescent="0.2">
      <c r="C12" s="3"/>
    </row>
    <row r="17" spans="1:3" x14ac:dyDescent="0.2">
      <c r="A17"/>
      <c r="C17"/>
    </row>
  </sheetData>
  <mergeCells count="1">
    <mergeCell ref="A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5" style="2" customWidth="1"/>
    <col min="4" max="5" width="15" customWidth="1"/>
    <col min="6" max="6" width="15" style="2" customWidth="1"/>
    <col min="7" max="9" width="15" customWidth="1"/>
  </cols>
  <sheetData>
    <row r="1" spans="1:9" ht="19" x14ac:dyDescent="0.25">
      <c r="A1" s="44" t="s">
        <v>54</v>
      </c>
      <c r="B1" s="44"/>
      <c r="C1" s="44"/>
      <c r="D1" s="44"/>
      <c r="E1" s="44"/>
      <c r="F1" s="44"/>
      <c r="G1" s="44"/>
      <c r="H1" s="44"/>
      <c r="I1" s="44"/>
    </row>
    <row r="2" spans="1:9" ht="19" x14ac:dyDescent="0.25">
      <c r="A2" s="22" t="s">
        <v>1</v>
      </c>
      <c r="B2" s="4" t="s">
        <v>2</v>
      </c>
      <c r="C2" s="4" t="s">
        <v>89</v>
      </c>
      <c r="D2" s="7" t="s">
        <v>90</v>
      </c>
      <c r="E2" s="7" t="s">
        <v>91</v>
      </c>
      <c r="F2" s="26" t="s">
        <v>92</v>
      </c>
      <c r="G2" s="7" t="s">
        <v>93</v>
      </c>
      <c r="H2" s="7" t="s">
        <v>94</v>
      </c>
      <c r="I2" s="11" t="s">
        <v>45</v>
      </c>
    </row>
    <row r="3" spans="1:9" x14ac:dyDescent="0.2">
      <c r="A3" s="1">
        <v>44358</v>
      </c>
      <c r="B3" t="s">
        <v>233</v>
      </c>
      <c r="C3" s="2">
        <v>30.49</v>
      </c>
    </row>
    <row r="4" spans="1:9" x14ac:dyDescent="0.2">
      <c r="A4" s="1">
        <v>44369</v>
      </c>
      <c r="B4" t="s">
        <v>234</v>
      </c>
      <c r="C4" s="2">
        <v>10.66</v>
      </c>
    </row>
    <row r="5" spans="1:9" x14ac:dyDescent="0.2">
      <c r="A5" s="1">
        <v>44371</v>
      </c>
      <c r="B5" t="s">
        <v>235</v>
      </c>
      <c r="C5" s="2">
        <v>52.29</v>
      </c>
    </row>
    <row r="6" spans="1:9" x14ac:dyDescent="0.2">
      <c r="A6" s="1">
        <v>44375</v>
      </c>
      <c r="B6" t="s">
        <v>236</v>
      </c>
      <c r="C6" s="2">
        <v>3.5</v>
      </c>
    </row>
    <row r="8" spans="1:9" s="6" customFormat="1" x14ac:dyDescent="0.2">
      <c r="A8" s="14">
        <v>44377</v>
      </c>
      <c r="B8" s="6" t="s">
        <v>111</v>
      </c>
      <c r="C8" s="3">
        <f t="shared" ref="C8:H8" si="0">SUM(C3:C6)</f>
        <v>96.94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>SUM(C8:H8)</f>
        <v>96.94</v>
      </c>
    </row>
    <row r="10" spans="1:9" x14ac:dyDescent="0.2">
      <c r="A10" s="1">
        <v>44406</v>
      </c>
      <c r="B10" t="s">
        <v>256</v>
      </c>
      <c r="F10" s="2">
        <v>37.299999999999997</v>
      </c>
    </row>
    <row r="12" spans="1:9" s="6" customFormat="1" x14ac:dyDescent="0.2">
      <c r="A12" s="14">
        <v>44408</v>
      </c>
      <c r="B12" s="6" t="s">
        <v>111</v>
      </c>
      <c r="C12" s="3">
        <f t="shared" ref="C12:H12" si="1">C10</f>
        <v>0</v>
      </c>
      <c r="D12" s="3">
        <f t="shared" si="1"/>
        <v>0</v>
      </c>
      <c r="E12" s="3">
        <f t="shared" si="1"/>
        <v>0</v>
      </c>
      <c r="F12" s="3">
        <f t="shared" si="1"/>
        <v>37.299999999999997</v>
      </c>
      <c r="G12" s="3">
        <f t="shared" si="1"/>
        <v>0</v>
      </c>
      <c r="H12" s="3">
        <f t="shared" si="1"/>
        <v>0</v>
      </c>
      <c r="I12" s="3">
        <f>SUM(C12:H12)</f>
        <v>37.299999999999997</v>
      </c>
    </row>
    <row r="13" spans="1:9" s="6" customFormat="1" x14ac:dyDescent="0.2">
      <c r="A13" s="14">
        <v>44408</v>
      </c>
      <c r="B13" s="6" t="s">
        <v>132</v>
      </c>
      <c r="C13" s="3">
        <f t="shared" ref="C13:H13" si="2">C8+C12</f>
        <v>96.94</v>
      </c>
      <c r="D13" s="3">
        <f t="shared" si="2"/>
        <v>0</v>
      </c>
      <c r="E13" s="3">
        <f t="shared" si="2"/>
        <v>0</v>
      </c>
      <c r="F13" s="3">
        <f t="shared" si="2"/>
        <v>37.299999999999997</v>
      </c>
      <c r="G13" s="3">
        <f t="shared" si="2"/>
        <v>0</v>
      </c>
      <c r="H13" s="3">
        <f t="shared" si="2"/>
        <v>0</v>
      </c>
      <c r="I13" s="3">
        <f>SUM(C13:H13)</f>
        <v>134.24</v>
      </c>
    </row>
    <row r="15" spans="1:9" x14ac:dyDescent="0.2">
      <c r="A15" s="1">
        <v>44462</v>
      </c>
      <c r="B15" t="s">
        <v>285</v>
      </c>
      <c r="C15" s="2">
        <v>74.19</v>
      </c>
    </row>
    <row r="16" spans="1:9" x14ac:dyDescent="0.2">
      <c r="A16" s="1">
        <v>44467</v>
      </c>
      <c r="B16" t="s">
        <v>286</v>
      </c>
      <c r="C16" s="2">
        <v>28.56</v>
      </c>
    </row>
    <row r="18" spans="1:9" s="6" customFormat="1" x14ac:dyDescent="0.2">
      <c r="A18" s="14">
        <v>44469</v>
      </c>
      <c r="B18" s="6" t="s">
        <v>111</v>
      </c>
      <c r="C18" s="3">
        <f t="shared" ref="C18:H18" si="3">SUM(C15:C16)</f>
        <v>102.75</v>
      </c>
      <c r="D18" s="3">
        <f t="shared" si="3"/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>SUM(C18:H18)</f>
        <v>102.75</v>
      </c>
    </row>
    <row r="19" spans="1:9" s="6" customFormat="1" x14ac:dyDescent="0.2">
      <c r="A19" s="14">
        <v>44408</v>
      </c>
      <c r="B19" s="6" t="s">
        <v>132</v>
      </c>
      <c r="C19" s="3">
        <f t="shared" ref="C19:H19" si="4">C13+C18</f>
        <v>199.69</v>
      </c>
      <c r="D19" s="3">
        <f t="shared" si="4"/>
        <v>0</v>
      </c>
      <c r="E19" s="3">
        <f t="shared" si="4"/>
        <v>0</v>
      </c>
      <c r="F19" s="3">
        <f t="shared" si="4"/>
        <v>37.299999999999997</v>
      </c>
      <c r="G19" s="3">
        <f t="shared" si="4"/>
        <v>0</v>
      </c>
      <c r="H19" s="3">
        <f t="shared" si="4"/>
        <v>0</v>
      </c>
      <c r="I19" s="3">
        <f>SUM(C19:H19)</f>
        <v>236.99</v>
      </c>
    </row>
    <row r="21" spans="1:9" x14ac:dyDescent="0.2">
      <c r="A21" s="1">
        <v>44490</v>
      </c>
      <c r="B21" t="s">
        <v>310</v>
      </c>
      <c r="C21" s="2">
        <v>51.22</v>
      </c>
    </row>
    <row r="23" spans="1:9" s="6" customFormat="1" x14ac:dyDescent="0.2">
      <c r="A23" s="14">
        <v>44500</v>
      </c>
      <c r="B23" s="6" t="s">
        <v>111</v>
      </c>
      <c r="C23" s="3">
        <f t="shared" ref="C23:H23" si="5">C21</f>
        <v>51.22</v>
      </c>
      <c r="D23" s="3">
        <f t="shared" si="5"/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>SUM(C23:H23)</f>
        <v>51.22</v>
      </c>
    </row>
    <row r="24" spans="1:9" s="6" customFormat="1" x14ac:dyDescent="0.2">
      <c r="A24" s="14">
        <v>44500</v>
      </c>
      <c r="B24" s="6" t="s">
        <v>132</v>
      </c>
      <c r="C24" s="3">
        <f t="shared" ref="C24:H24" si="6">C19+C23</f>
        <v>250.91</v>
      </c>
      <c r="D24" s="3">
        <f t="shared" si="6"/>
        <v>0</v>
      </c>
      <c r="E24" s="3">
        <f t="shared" si="6"/>
        <v>0</v>
      </c>
      <c r="F24" s="3">
        <f t="shared" si="6"/>
        <v>37.299999999999997</v>
      </c>
      <c r="G24" s="3">
        <f t="shared" si="6"/>
        <v>0</v>
      </c>
      <c r="H24" s="3">
        <f t="shared" si="6"/>
        <v>0</v>
      </c>
      <c r="I24" s="3">
        <f>SUM(C24:H24)</f>
        <v>288.20999999999998</v>
      </c>
    </row>
    <row r="26" spans="1:9" x14ac:dyDescent="0.2">
      <c r="A26" s="1">
        <v>44501</v>
      </c>
      <c r="B26" t="s">
        <v>325</v>
      </c>
      <c r="C26" s="2">
        <v>39.81</v>
      </c>
    </row>
    <row r="27" spans="1:9" x14ac:dyDescent="0.2">
      <c r="A27" s="1">
        <v>44508</v>
      </c>
      <c r="B27" t="s">
        <v>326</v>
      </c>
      <c r="C27" s="2">
        <v>17.21</v>
      </c>
    </row>
    <row r="29" spans="1:9" s="6" customFormat="1" x14ac:dyDescent="0.2">
      <c r="A29" s="14">
        <v>44530</v>
      </c>
      <c r="B29" s="6" t="s">
        <v>111</v>
      </c>
      <c r="C29" s="3">
        <f t="shared" ref="C29:H29" si="7">SUM(C26:C27)</f>
        <v>57.02</v>
      </c>
      <c r="D29" s="3">
        <f t="shared" si="7"/>
        <v>0</v>
      </c>
      <c r="E29" s="3">
        <f t="shared" si="7"/>
        <v>0</v>
      </c>
      <c r="F29" s="3">
        <f t="shared" si="7"/>
        <v>0</v>
      </c>
      <c r="G29" s="3">
        <f t="shared" si="7"/>
        <v>0</v>
      </c>
      <c r="H29" s="3">
        <f t="shared" si="7"/>
        <v>0</v>
      </c>
      <c r="I29" s="3">
        <f>SUM(C29:H29)</f>
        <v>57.02</v>
      </c>
    </row>
    <row r="30" spans="1:9" s="6" customFormat="1" x14ac:dyDescent="0.2">
      <c r="A30" s="14">
        <v>44530</v>
      </c>
      <c r="B30" s="6" t="s">
        <v>132</v>
      </c>
      <c r="C30" s="3">
        <f t="shared" ref="C30" si="8">C24+C29</f>
        <v>307.93</v>
      </c>
      <c r="D30" s="3">
        <f t="shared" ref="D30" si="9">D24+D29</f>
        <v>0</v>
      </c>
      <c r="E30" s="3">
        <f t="shared" ref="E30" si="10">E24+E29</f>
        <v>0</v>
      </c>
      <c r="F30" s="3">
        <f t="shared" ref="F30" si="11">F24+F29</f>
        <v>37.299999999999997</v>
      </c>
      <c r="G30" s="3">
        <f t="shared" ref="G30" si="12">G24+G29</f>
        <v>0</v>
      </c>
      <c r="H30" s="3">
        <f t="shared" ref="H30" si="13">H24+H29</f>
        <v>0</v>
      </c>
      <c r="I30" s="3">
        <f>SUM(C30:H30)</f>
        <v>345.23</v>
      </c>
    </row>
    <row r="32" spans="1:9" x14ac:dyDescent="0.2">
      <c r="A32" s="1">
        <v>44537</v>
      </c>
      <c r="B32" t="s">
        <v>345</v>
      </c>
      <c r="F32" s="2">
        <v>100.3</v>
      </c>
    </row>
    <row r="33" spans="1:9" x14ac:dyDescent="0.2">
      <c r="A33" s="1">
        <v>44543</v>
      </c>
      <c r="B33" t="s">
        <v>346</v>
      </c>
      <c r="C33" s="2">
        <v>25.4</v>
      </c>
    </row>
    <row r="35" spans="1:9" s="6" customFormat="1" x14ac:dyDescent="0.2">
      <c r="A35" s="14">
        <v>44561</v>
      </c>
      <c r="B35" s="6" t="s">
        <v>111</v>
      </c>
      <c r="C35" s="3">
        <f t="shared" ref="C35:H35" si="14">SUM(C32:C33)</f>
        <v>25.4</v>
      </c>
      <c r="D35" s="3">
        <f t="shared" si="14"/>
        <v>0</v>
      </c>
      <c r="E35" s="3">
        <f t="shared" si="14"/>
        <v>0</v>
      </c>
      <c r="F35" s="3">
        <f t="shared" si="14"/>
        <v>100.3</v>
      </c>
      <c r="G35" s="3">
        <f t="shared" si="14"/>
        <v>0</v>
      </c>
      <c r="H35" s="3">
        <f t="shared" si="14"/>
        <v>0</v>
      </c>
      <c r="I35" s="3">
        <f>SUM(C35:H35)</f>
        <v>125.69999999999999</v>
      </c>
    </row>
    <row r="36" spans="1:9" s="6" customFormat="1" x14ac:dyDescent="0.2">
      <c r="A36" s="14">
        <v>44561</v>
      </c>
      <c r="B36" s="6" t="s">
        <v>132</v>
      </c>
      <c r="C36" s="3">
        <f t="shared" ref="C36" si="15">C30+C35</f>
        <v>333.33</v>
      </c>
      <c r="D36" s="3">
        <f t="shared" ref="D36" si="16">D30+D35</f>
        <v>0</v>
      </c>
      <c r="E36" s="3">
        <f t="shared" ref="E36" si="17">E30+E35</f>
        <v>0</v>
      </c>
      <c r="F36" s="3">
        <f t="shared" ref="F36" si="18">F30+F35</f>
        <v>137.6</v>
      </c>
      <c r="G36" s="3">
        <f t="shared" ref="G36" si="19">G30+G35</f>
        <v>0</v>
      </c>
      <c r="H36" s="3">
        <f t="shared" ref="H36" si="20">H30+H35</f>
        <v>0</v>
      </c>
      <c r="I36" s="3">
        <f>SUM(C36:H36)</f>
        <v>470.92999999999995</v>
      </c>
    </row>
  </sheetData>
  <mergeCells count="1">
    <mergeCell ref="A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I17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5" style="2" customWidth="1"/>
    <col min="4" max="9" width="15" customWidth="1"/>
  </cols>
  <sheetData>
    <row r="1" spans="1:9" ht="19" x14ac:dyDescent="0.25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9" x14ac:dyDescent="0.25">
      <c r="A2" s="4" t="s">
        <v>1</v>
      </c>
      <c r="B2" s="4" t="s">
        <v>2</v>
      </c>
      <c r="C2" s="4" t="s">
        <v>95</v>
      </c>
      <c r="D2" s="7" t="s">
        <v>96</v>
      </c>
      <c r="E2" s="7" t="s">
        <v>97</v>
      </c>
      <c r="F2" s="7" t="s">
        <v>98</v>
      </c>
      <c r="G2" s="7" t="s">
        <v>99</v>
      </c>
      <c r="H2" s="7" t="s">
        <v>100</v>
      </c>
      <c r="I2" s="11" t="s">
        <v>45</v>
      </c>
    </row>
    <row r="5" spans="1:9" x14ac:dyDescent="0.2">
      <c r="C5" s="3"/>
    </row>
    <row r="7" spans="1:9" x14ac:dyDescent="0.2">
      <c r="C7" s="3"/>
    </row>
    <row r="12" spans="1:9" x14ac:dyDescent="0.2">
      <c r="C12" s="3"/>
    </row>
    <row r="17" spans="1:3" x14ac:dyDescent="0.2">
      <c r="A17"/>
      <c r="C17"/>
    </row>
  </sheetData>
  <mergeCells count="1">
    <mergeCell ref="A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7" sqref="A7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56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44309</v>
      </c>
      <c r="B3" t="s">
        <v>178</v>
      </c>
      <c r="C3" s="2">
        <v>1331.12</v>
      </c>
    </row>
    <row r="5" spans="1:3" s="6" customFormat="1" x14ac:dyDescent="0.2">
      <c r="A5" s="14">
        <v>44316</v>
      </c>
      <c r="B5" s="6" t="s">
        <v>130</v>
      </c>
      <c r="C5" s="3">
        <f>C3</f>
        <v>1331.12</v>
      </c>
    </row>
    <row r="9" spans="1:3" s="6" customFormat="1" x14ac:dyDescent="0.2">
      <c r="A9" s="14"/>
      <c r="C9" s="3"/>
    </row>
    <row r="10" spans="1:3" s="6" customFormat="1" x14ac:dyDescent="0.2">
      <c r="A10" s="14"/>
      <c r="C10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9.83203125" bestFit="1" customWidth="1"/>
    <col min="3" max="3" width="12" style="2" customWidth="1"/>
  </cols>
  <sheetData>
    <row r="1" spans="1:3" ht="19" x14ac:dyDescent="0.25">
      <c r="A1" s="44" t="s">
        <v>57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44200</v>
      </c>
      <c r="B3" t="s">
        <v>146</v>
      </c>
      <c r="C3" s="2">
        <v>1109.18</v>
      </c>
    </row>
    <row r="5" spans="1:3" s="6" customFormat="1" x14ac:dyDescent="0.2">
      <c r="A5" s="14">
        <v>44227</v>
      </c>
      <c r="B5" s="6" t="s">
        <v>111</v>
      </c>
      <c r="C5" s="3">
        <f>C3</f>
        <v>1109.18</v>
      </c>
    </row>
    <row r="6" spans="1:3" s="6" customFormat="1" x14ac:dyDescent="0.2">
      <c r="A6" s="14"/>
      <c r="C6" s="3"/>
    </row>
    <row r="7" spans="1:3" x14ac:dyDescent="0.2">
      <c r="A7" s="1">
        <v>44229</v>
      </c>
      <c r="B7" t="s">
        <v>147</v>
      </c>
      <c r="C7" s="2">
        <v>331.52</v>
      </c>
    </row>
    <row r="8" spans="1:3" x14ac:dyDescent="0.2">
      <c r="A8" s="1">
        <v>44230</v>
      </c>
      <c r="B8" t="s">
        <v>148</v>
      </c>
      <c r="C8" s="2">
        <v>1328.2</v>
      </c>
    </row>
    <row r="10" spans="1:3" s="6" customFormat="1" x14ac:dyDescent="0.2">
      <c r="A10" s="14">
        <v>44255</v>
      </c>
      <c r="B10" s="6" t="s">
        <v>111</v>
      </c>
      <c r="C10" s="3">
        <f>SUM(C7:C8)</f>
        <v>1659.72</v>
      </c>
    </row>
    <row r="11" spans="1:3" s="6" customFormat="1" x14ac:dyDescent="0.2">
      <c r="A11" s="14">
        <v>44255</v>
      </c>
      <c r="B11" s="6" t="s">
        <v>132</v>
      </c>
      <c r="C11" s="3">
        <f>SUM(C5+C10)</f>
        <v>2768.9</v>
      </c>
    </row>
    <row r="12" spans="1:3" s="6" customFormat="1" x14ac:dyDescent="0.2">
      <c r="A12" s="14"/>
      <c r="C12" s="3"/>
    </row>
    <row r="13" spans="1:3" x14ac:dyDescent="0.2">
      <c r="A13" s="1">
        <v>44262</v>
      </c>
      <c r="B13" t="s">
        <v>169</v>
      </c>
      <c r="C13" s="2">
        <v>77.28</v>
      </c>
    </row>
    <row r="14" spans="1:3" x14ac:dyDescent="0.2">
      <c r="C14" s="24"/>
    </row>
    <row r="15" spans="1:3" s="6" customFormat="1" x14ac:dyDescent="0.2">
      <c r="A15" s="14">
        <v>44286</v>
      </c>
      <c r="B15" s="6" t="s">
        <v>111</v>
      </c>
      <c r="C15" s="3">
        <f>SUM(C12:C13)</f>
        <v>77.28</v>
      </c>
    </row>
    <row r="16" spans="1:3" s="6" customFormat="1" x14ac:dyDescent="0.2">
      <c r="A16" s="14">
        <v>44286</v>
      </c>
      <c r="B16" s="6" t="s">
        <v>132</v>
      </c>
      <c r="C16" s="3">
        <f>C11+C15</f>
        <v>2846.1800000000003</v>
      </c>
    </row>
    <row r="17" spans="1:3" s="6" customFormat="1" x14ac:dyDescent="0.2">
      <c r="A17" s="14"/>
      <c r="C17" s="3"/>
    </row>
    <row r="18" spans="1:3" x14ac:dyDescent="0.2">
      <c r="A18" s="1">
        <v>44327</v>
      </c>
      <c r="B18" t="s">
        <v>198</v>
      </c>
      <c r="C18" s="2">
        <v>687.12</v>
      </c>
    </row>
    <row r="19" spans="1:3" x14ac:dyDescent="0.2">
      <c r="A19" s="1">
        <v>44327</v>
      </c>
      <c r="B19" t="s">
        <v>237</v>
      </c>
      <c r="C19" s="2">
        <v>554.4</v>
      </c>
    </row>
    <row r="20" spans="1:3" x14ac:dyDescent="0.2">
      <c r="C20" s="24"/>
    </row>
    <row r="21" spans="1:3" s="6" customFormat="1" x14ac:dyDescent="0.2">
      <c r="A21" s="14">
        <v>44286</v>
      </c>
      <c r="B21" s="6" t="s">
        <v>111</v>
      </c>
      <c r="C21" s="3">
        <f>SUM(C18:C19)</f>
        <v>1241.52</v>
      </c>
    </row>
    <row r="22" spans="1:3" s="6" customFormat="1" x14ac:dyDescent="0.2">
      <c r="A22" s="14">
        <v>44286</v>
      </c>
      <c r="B22" s="6" t="s">
        <v>132</v>
      </c>
      <c r="C22" s="3">
        <f>C16+C21</f>
        <v>4087.7000000000003</v>
      </c>
    </row>
    <row r="23" spans="1:3" s="6" customFormat="1" x14ac:dyDescent="0.2">
      <c r="A23" s="14"/>
      <c r="C23" s="3"/>
    </row>
    <row r="24" spans="1:3" x14ac:dyDescent="0.2">
      <c r="A24" s="1">
        <v>44354</v>
      </c>
      <c r="B24" t="s">
        <v>238</v>
      </c>
      <c r="C24" s="2">
        <v>1550.08</v>
      </c>
    </row>
    <row r="26" spans="1:3" s="6" customFormat="1" x14ac:dyDescent="0.2">
      <c r="A26" s="14">
        <v>44377</v>
      </c>
      <c r="B26" s="6" t="s">
        <v>111</v>
      </c>
      <c r="C26" s="3">
        <f>C24</f>
        <v>1550.08</v>
      </c>
    </row>
    <row r="27" spans="1:3" s="6" customFormat="1" x14ac:dyDescent="0.2">
      <c r="A27" s="14">
        <v>44377</v>
      </c>
      <c r="B27" s="6" t="s">
        <v>132</v>
      </c>
      <c r="C27" s="3">
        <f>C22+C26</f>
        <v>5637.7800000000007</v>
      </c>
    </row>
    <row r="29" spans="1:3" x14ac:dyDescent="0.2">
      <c r="A29" s="1">
        <v>44383</v>
      </c>
      <c r="B29" t="s">
        <v>255</v>
      </c>
      <c r="C29" s="2">
        <v>908.32</v>
      </c>
    </row>
    <row r="31" spans="1:3" s="6" customFormat="1" x14ac:dyDescent="0.2">
      <c r="A31" s="14">
        <v>44408</v>
      </c>
      <c r="B31" s="6" t="s">
        <v>111</v>
      </c>
      <c r="C31" s="3">
        <f>C29</f>
        <v>908.32</v>
      </c>
    </row>
    <row r="32" spans="1:3" s="6" customFormat="1" x14ac:dyDescent="0.2">
      <c r="A32" s="14">
        <v>44408</v>
      </c>
      <c r="B32" s="6" t="s">
        <v>132</v>
      </c>
      <c r="C32" s="3">
        <f>C27+C31</f>
        <v>6546.1</v>
      </c>
    </row>
    <row r="34" spans="1:3" x14ac:dyDescent="0.2">
      <c r="A34" s="1">
        <v>44412</v>
      </c>
      <c r="B34" t="s">
        <v>275</v>
      </c>
      <c r="C34" s="2">
        <v>888.72</v>
      </c>
    </row>
    <row r="36" spans="1:3" s="6" customFormat="1" x14ac:dyDescent="0.2">
      <c r="A36" s="14">
        <v>44439</v>
      </c>
      <c r="B36" s="6" t="s">
        <v>111</v>
      </c>
      <c r="C36" s="3">
        <f>C34</f>
        <v>888.72</v>
      </c>
    </row>
    <row r="37" spans="1:3" s="6" customFormat="1" x14ac:dyDescent="0.2">
      <c r="A37" s="14">
        <v>44439</v>
      </c>
      <c r="B37" s="6" t="s">
        <v>132</v>
      </c>
      <c r="C37" s="3">
        <f>C32+C36</f>
        <v>7434.8200000000006</v>
      </c>
    </row>
    <row r="39" spans="1:3" x14ac:dyDescent="0.2">
      <c r="A39" s="1">
        <v>44441</v>
      </c>
      <c r="B39" t="s">
        <v>287</v>
      </c>
      <c r="C39" s="2">
        <v>682.64</v>
      </c>
    </row>
    <row r="41" spans="1:3" s="6" customFormat="1" x14ac:dyDescent="0.2">
      <c r="A41" s="14">
        <v>44469</v>
      </c>
      <c r="B41" s="6" t="s">
        <v>111</v>
      </c>
      <c r="C41" s="3">
        <f>C39</f>
        <v>682.64</v>
      </c>
    </row>
    <row r="42" spans="1:3" s="6" customFormat="1" x14ac:dyDescent="0.2">
      <c r="A42" s="14">
        <v>44469</v>
      </c>
      <c r="B42" s="6" t="s">
        <v>132</v>
      </c>
      <c r="C42" s="3">
        <f>C37+C41</f>
        <v>8117.4600000000009</v>
      </c>
    </row>
    <row r="44" spans="1:3" x14ac:dyDescent="0.2">
      <c r="A44" s="1">
        <v>44487</v>
      </c>
      <c r="B44" t="s">
        <v>311</v>
      </c>
      <c r="C44" s="2">
        <v>189.84</v>
      </c>
    </row>
    <row r="45" spans="1:3" x14ac:dyDescent="0.2">
      <c r="A45" s="1">
        <v>44497</v>
      </c>
      <c r="B45" t="s">
        <v>312</v>
      </c>
      <c r="C45" s="2">
        <v>306.32</v>
      </c>
    </row>
    <row r="47" spans="1:3" s="6" customFormat="1" x14ac:dyDescent="0.2">
      <c r="A47" s="14">
        <v>44500</v>
      </c>
      <c r="B47" s="6" t="s">
        <v>111</v>
      </c>
      <c r="C47" s="3">
        <f>SUM(C44:C45)</f>
        <v>496.15999999999997</v>
      </c>
    </row>
    <row r="48" spans="1:3" s="6" customFormat="1" x14ac:dyDescent="0.2">
      <c r="A48" s="14">
        <v>44500</v>
      </c>
      <c r="B48" s="6" t="s">
        <v>132</v>
      </c>
      <c r="C48" s="3">
        <f>C47+C42</f>
        <v>8613.6200000000008</v>
      </c>
    </row>
    <row r="50" spans="1:3" x14ac:dyDescent="0.2">
      <c r="A50" s="1">
        <v>44502</v>
      </c>
      <c r="B50" t="s">
        <v>327</v>
      </c>
      <c r="C50" s="2">
        <v>126.56</v>
      </c>
    </row>
    <row r="52" spans="1:3" s="6" customFormat="1" x14ac:dyDescent="0.2">
      <c r="A52" s="14">
        <v>44530</v>
      </c>
      <c r="B52" s="6" t="s">
        <v>111</v>
      </c>
      <c r="C52" s="3">
        <f>C50</f>
        <v>126.56</v>
      </c>
    </row>
    <row r="53" spans="1:3" s="6" customFormat="1" x14ac:dyDescent="0.2">
      <c r="A53" s="14">
        <v>44530</v>
      </c>
      <c r="B53" s="6" t="s">
        <v>132</v>
      </c>
      <c r="C53" s="3">
        <f>C48+C52</f>
        <v>8740.18</v>
      </c>
    </row>
    <row r="55" spans="1:3" x14ac:dyDescent="0.2">
      <c r="A55" s="1">
        <v>44546</v>
      </c>
      <c r="B55" t="s">
        <v>347</v>
      </c>
      <c r="C55" s="2">
        <v>420.56</v>
      </c>
    </row>
    <row r="57" spans="1:3" s="6" customFormat="1" x14ac:dyDescent="0.2">
      <c r="A57" s="14">
        <v>44561</v>
      </c>
      <c r="B57" s="6" t="s">
        <v>111</v>
      </c>
      <c r="C57" s="3">
        <f>C55</f>
        <v>420.56</v>
      </c>
    </row>
    <row r="58" spans="1:3" s="6" customFormat="1" x14ac:dyDescent="0.2">
      <c r="A58" s="14">
        <v>44561</v>
      </c>
      <c r="B58" s="6" t="s">
        <v>132</v>
      </c>
      <c r="C58" s="3">
        <f>C53+C57</f>
        <v>9160.74</v>
      </c>
    </row>
  </sheetData>
  <mergeCells count="1">
    <mergeCell ref="A1:C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13" width="15" style="2" customWidth="1"/>
  </cols>
  <sheetData>
    <row r="1" spans="1:13" ht="19" x14ac:dyDescent="0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9" x14ac:dyDescent="0.25">
      <c r="A2" s="4" t="s">
        <v>1</v>
      </c>
      <c r="B2" s="4" t="s">
        <v>2</v>
      </c>
      <c r="C2" s="25" t="s">
        <v>101</v>
      </c>
      <c r="D2" s="26" t="s">
        <v>102</v>
      </c>
      <c r="E2" s="26" t="s">
        <v>103</v>
      </c>
      <c r="F2" s="26" t="s">
        <v>104</v>
      </c>
      <c r="G2" s="26" t="s">
        <v>105</v>
      </c>
      <c r="H2" s="26" t="s">
        <v>106</v>
      </c>
      <c r="I2" s="26" t="s">
        <v>107</v>
      </c>
      <c r="J2" s="26" t="s">
        <v>108</v>
      </c>
      <c r="K2" s="26" t="s">
        <v>113</v>
      </c>
      <c r="L2" s="26" t="s">
        <v>114</v>
      </c>
      <c r="M2" s="27" t="s">
        <v>45</v>
      </c>
    </row>
    <row r="3" spans="1:13" s="31" customFormat="1" ht="16" customHeight="1" x14ac:dyDescent="0.2">
      <c r="A3" s="32">
        <v>44203</v>
      </c>
      <c r="B3" s="33" t="s">
        <v>127</v>
      </c>
      <c r="C3" s="34"/>
      <c r="D3" s="35"/>
      <c r="E3" s="35"/>
      <c r="F3" s="35"/>
      <c r="G3" s="35"/>
      <c r="H3" s="35"/>
      <c r="I3" s="35"/>
      <c r="J3" s="35"/>
      <c r="K3" s="36">
        <v>31.56</v>
      </c>
      <c r="L3" s="35"/>
      <c r="M3" s="28"/>
    </row>
    <row r="4" spans="1:13" s="6" customFormat="1" x14ac:dyDescent="0.2">
      <c r="A4" s="14">
        <v>44227</v>
      </c>
      <c r="B4" s="6" t="s">
        <v>111</v>
      </c>
      <c r="C4" s="3">
        <f t="shared" ref="C4:L4" si="0">C3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31.56</v>
      </c>
      <c r="L4" s="3">
        <f t="shared" si="0"/>
        <v>0</v>
      </c>
      <c r="M4" s="3">
        <f>SUM(C4:L4)</f>
        <v>31.56</v>
      </c>
    </row>
    <row r="6" spans="1:13" x14ac:dyDescent="0.2">
      <c r="A6" s="1">
        <v>44232</v>
      </c>
      <c r="B6" t="s">
        <v>127</v>
      </c>
      <c r="K6" s="2">
        <v>30.13</v>
      </c>
    </row>
    <row r="7" spans="1:13" x14ac:dyDescent="0.2">
      <c r="C7" s="3"/>
    </row>
    <row r="8" spans="1:13" s="6" customFormat="1" x14ac:dyDescent="0.2">
      <c r="A8" s="14">
        <v>44255</v>
      </c>
      <c r="B8" s="6" t="s">
        <v>111</v>
      </c>
      <c r="C8" s="3">
        <f t="shared" ref="C8:L8" si="1">C6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30.13</v>
      </c>
      <c r="L8" s="3">
        <f t="shared" si="1"/>
        <v>0</v>
      </c>
      <c r="M8" s="3">
        <f>SUM(C8:L8)</f>
        <v>30.13</v>
      </c>
    </row>
    <row r="9" spans="1:13" s="6" customFormat="1" x14ac:dyDescent="0.2">
      <c r="A9" s="14">
        <v>44255</v>
      </c>
      <c r="B9" s="6" t="s">
        <v>132</v>
      </c>
      <c r="C9" s="3">
        <f t="shared" ref="C9:L9" si="2">SUM(C4+C8)</f>
        <v>0</v>
      </c>
      <c r="D9" s="3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61.69</v>
      </c>
      <c r="L9" s="3">
        <f t="shared" si="2"/>
        <v>0</v>
      </c>
      <c r="M9" s="3">
        <f>SUM(C9:L9)</f>
        <v>61.69</v>
      </c>
    </row>
    <row r="10" spans="1:13" x14ac:dyDescent="0.2">
      <c r="C10" s="3"/>
    </row>
    <row r="11" spans="1:13" x14ac:dyDescent="0.2">
      <c r="A11" s="1">
        <v>44263</v>
      </c>
      <c r="B11" t="s">
        <v>127</v>
      </c>
      <c r="K11" s="2">
        <v>24.54</v>
      </c>
    </row>
    <row r="12" spans="1:13" x14ac:dyDescent="0.2">
      <c r="C12" s="3"/>
    </row>
    <row r="13" spans="1:13" s="6" customFormat="1" x14ac:dyDescent="0.2">
      <c r="A13" s="14">
        <v>44286</v>
      </c>
      <c r="B13" s="6" t="s">
        <v>111</v>
      </c>
      <c r="C13" s="3">
        <f t="shared" ref="C13:L13" si="3">C11</f>
        <v>0</v>
      </c>
      <c r="D13" s="3">
        <f t="shared" si="3"/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24.54</v>
      </c>
      <c r="L13" s="3">
        <f t="shared" si="3"/>
        <v>0</v>
      </c>
      <c r="M13" s="3">
        <f>SUM(C13:L13)</f>
        <v>24.54</v>
      </c>
    </row>
    <row r="14" spans="1:13" s="6" customFormat="1" x14ac:dyDescent="0.2">
      <c r="A14" s="14">
        <v>44286</v>
      </c>
      <c r="B14" s="6" t="s">
        <v>132</v>
      </c>
      <c r="C14" s="3">
        <f t="shared" ref="C14:L14" si="4">SUM(C9+C13)</f>
        <v>0</v>
      </c>
      <c r="D14" s="3">
        <f t="shared" si="4"/>
        <v>0</v>
      </c>
      <c r="E14" s="3">
        <f t="shared" si="4"/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86.22999999999999</v>
      </c>
      <c r="L14" s="3">
        <f t="shared" si="4"/>
        <v>0</v>
      </c>
      <c r="M14" s="3">
        <f>SUM(C14:L14)</f>
        <v>86.22999999999999</v>
      </c>
    </row>
    <row r="15" spans="1:13" x14ac:dyDescent="0.2">
      <c r="C15" s="3"/>
    </row>
    <row r="16" spans="1:13" x14ac:dyDescent="0.2">
      <c r="A16" s="1">
        <v>44293</v>
      </c>
      <c r="B16" t="s">
        <v>127</v>
      </c>
      <c r="K16" s="2">
        <v>16.739999999999998</v>
      </c>
    </row>
    <row r="17" spans="1:13" x14ac:dyDescent="0.2">
      <c r="C17" s="3"/>
    </row>
    <row r="18" spans="1:13" s="6" customFormat="1" x14ac:dyDescent="0.2">
      <c r="A18" s="14">
        <v>44316</v>
      </c>
      <c r="B18" s="6" t="s">
        <v>111</v>
      </c>
      <c r="C18" s="3">
        <f t="shared" ref="C18:L18" si="5">C16</f>
        <v>0</v>
      </c>
      <c r="D18" s="3">
        <f t="shared" si="5"/>
        <v>0</v>
      </c>
      <c r="E18" s="3">
        <f t="shared" si="5"/>
        <v>0</v>
      </c>
      <c r="F18" s="3">
        <f t="shared" si="5"/>
        <v>0</v>
      </c>
      <c r="G18" s="3">
        <f t="shared" si="5"/>
        <v>0</v>
      </c>
      <c r="H18" s="3">
        <f t="shared" si="5"/>
        <v>0</v>
      </c>
      <c r="I18" s="3">
        <f t="shared" si="5"/>
        <v>0</v>
      </c>
      <c r="J18" s="3">
        <f t="shared" si="5"/>
        <v>0</v>
      </c>
      <c r="K18" s="3">
        <f t="shared" si="5"/>
        <v>16.739999999999998</v>
      </c>
      <c r="L18" s="3">
        <f t="shared" si="5"/>
        <v>0</v>
      </c>
      <c r="M18" s="3">
        <f>SUM(C18:L18)</f>
        <v>16.739999999999998</v>
      </c>
    </row>
    <row r="19" spans="1:13" s="6" customFormat="1" x14ac:dyDescent="0.2">
      <c r="A19" s="14">
        <v>44316</v>
      </c>
      <c r="B19" s="6" t="s">
        <v>132</v>
      </c>
      <c r="C19" s="3">
        <f t="shared" ref="C19:L19" si="6">SUM(C14+C18)</f>
        <v>0</v>
      </c>
      <c r="D19" s="3">
        <f t="shared" si="6"/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t="shared" si="6"/>
        <v>0</v>
      </c>
      <c r="K19" s="3">
        <f t="shared" si="6"/>
        <v>102.96999999999998</v>
      </c>
      <c r="L19" s="3">
        <f t="shared" si="6"/>
        <v>0</v>
      </c>
      <c r="M19" s="3">
        <f>SUM(C19:L19)</f>
        <v>102.96999999999998</v>
      </c>
    </row>
    <row r="20" spans="1:13" s="6" customFormat="1" x14ac:dyDescent="0.2">
      <c r="A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>
        <v>44322</v>
      </c>
      <c r="B21" t="s">
        <v>127</v>
      </c>
      <c r="K21" s="2">
        <v>27.14</v>
      </c>
    </row>
    <row r="22" spans="1:13" x14ac:dyDescent="0.2">
      <c r="C22" s="3"/>
    </row>
    <row r="23" spans="1:13" s="6" customFormat="1" x14ac:dyDescent="0.2">
      <c r="A23" s="14">
        <v>44347</v>
      </c>
      <c r="B23" s="6" t="s">
        <v>111</v>
      </c>
      <c r="C23" s="3">
        <f t="shared" ref="C23:L23" si="7">C21</f>
        <v>0</v>
      </c>
      <c r="D23" s="3">
        <f t="shared" si="7"/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0</v>
      </c>
      <c r="I23" s="3">
        <f t="shared" si="7"/>
        <v>0</v>
      </c>
      <c r="J23" s="3">
        <f t="shared" si="7"/>
        <v>0</v>
      </c>
      <c r="K23" s="3">
        <f t="shared" si="7"/>
        <v>27.14</v>
      </c>
      <c r="L23" s="3">
        <f t="shared" si="7"/>
        <v>0</v>
      </c>
      <c r="M23" s="3">
        <f>SUM(C23:L23)</f>
        <v>27.14</v>
      </c>
    </row>
    <row r="24" spans="1:13" s="6" customFormat="1" x14ac:dyDescent="0.2">
      <c r="A24" s="14">
        <v>44347</v>
      </c>
      <c r="B24" s="6" t="s">
        <v>132</v>
      </c>
      <c r="C24" s="3">
        <f t="shared" ref="C24:L24" si="8">SUM(C19+C23)</f>
        <v>0</v>
      </c>
      <c r="D24" s="3">
        <f t="shared" si="8"/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0</v>
      </c>
      <c r="I24" s="3">
        <f t="shared" si="8"/>
        <v>0</v>
      </c>
      <c r="J24" s="3">
        <f t="shared" si="8"/>
        <v>0</v>
      </c>
      <c r="K24" s="3">
        <f t="shared" si="8"/>
        <v>130.10999999999999</v>
      </c>
      <c r="L24" s="3">
        <f t="shared" si="8"/>
        <v>0</v>
      </c>
      <c r="M24" s="3">
        <f>SUM(C24:L24)</f>
        <v>130.10999999999999</v>
      </c>
    </row>
    <row r="25" spans="1:13" s="6" customForma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44354</v>
      </c>
      <c r="B26" t="s">
        <v>127</v>
      </c>
      <c r="K26" s="2">
        <v>145.18</v>
      </c>
    </row>
    <row r="28" spans="1:13" s="6" customFormat="1" x14ac:dyDescent="0.2">
      <c r="A28" s="14">
        <v>44377</v>
      </c>
      <c r="B28" s="6" t="s">
        <v>111</v>
      </c>
      <c r="C28" s="3">
        <f t="shared" ref="C28:L28" si="9">C26</f>
        <v>0</v>
      </c>
      <c r="D28" s="3">
        <f t="shared" si="9"/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145.18</v>
      </c>
      <c r="L28" s="3">
        <f t="shared" si="9"/>
        <v>0</v>
      </c>
      <c r="M28" s="3">
        <f>SUM(C28:L28)</f>
        <v>145.18</v>
      </c>
    </row>
    <row r="29" spans="1:13" s="6" customFormat="1" x14ac:dyDescent="0.2">
      <c r="A29" s="14">
        <v>44377</v>
      </c>
      <c r="B29" s="6" t="s">
        <v>132</v>
      </c>
      <c r="C29" s="3">
        <f t="shared" ref="C29:L29" si="10">SUM(C24+C28)</f>
        <v>0</v>
      </c>
      <c r="D29" s="3">
        <f t="shared" si="10"/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275.28999999999996</v>
      </c>
      <c r="L29" s="3">
        <f t="shared" si="10"/>
        <v>0</v>
      </c>
      <c r="M29" s="3">
        <f>SUM(C29:L29)</f>
        <v>275.28999999999996</v>
      </c>
    </row>
    <row r="30" spans="1:13" s="6" customForma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44384</v>
      </c>
      <c r="B31" t="s">
        <v>127</v>
      </c>
      <c r="K31" s="2">
        <v>46.84</v>
      </c>
    </row>
    <row r="33" spans="1:13" s="6" customFormat="1" x14ac:dyDescent="0.2">
      <c r="A33" s="14">
        <v>44408</v>
      </c>
      <c r="B33" s="6" t="s">
        <v>111</v>
      </c>
      <c r="C33" s="3">
        <f t="shared" ref="C33:L33" si="11">C31</f>
        <v>0</v>
      </c>
      <c r="D33" s="3">
        <f t="shared" si="11"/>
        <v>0</v>
      </c>
      <c r="E33" s="3">
        <f t="shared" si="11"/>
        <v>0</v>
      </c>
      <c r="F33" s="3">
        <f t="shared" si="11"/>
        <v>0</v>
      </c>
      <c r="G33" s="3">
        <f t="shared" si="11"/>
        <v>0</v>
      </c>
      <c r="H33" s="3">
        <f t="shared" si="11"/>
        <v>0</v>
      </c>
      <c r="I33" s="3">
        <f t="shared" si="11"/>
        <v>0</v>
      </c>
      <c r="J33" s="3">
        <f t="shared" si="11"/>
        <v>0</v>
      </c>
      <c r="K33" s="3">
        <f t="shared" si="11"/>
        <v>46.84</v>
      </c>
      <c r="L33" s="3">
        <f t="shared" si="11"/>
        <v>0</v>
      </c>
      <c r="M33" s="3">
        <f>SUM(C33:L33)</f>
        <v>46.84</v>
      </c>
    </row>
    <row r="34" spans="1:13" s="6" customFormat="1" x14ac:dyDescent="0.2">
      <c r="A34" s="14">
        <v>44408</v>
      </c>
      <c r="B34" s="6" t="s">
        <v>132</v>
      </c>
      <c r="C34" s="3">
        <f t="shared" ref="C34" si="12">SUM(C29+C33)</f>
        <v>0</v>
      </c>
      <c r="D34" s="3">
        <f t="shared" ref="D34" si="13">SUM(D29+D33)</f>
        <v>0</v>
      </c>
      <c r="E34" s="3">
        <f t="shared" ref="E34" si="14">SUM(E29+E33)</f>
        <v>0</v>
      </c>
      <c r="F34" s="3">
        <f t="shared" ref="F34" si="15">SUM(F29+F33)</f>
        <v>0</v>
      </c>
      <c r="G34" s="3">
        <f t="shared" ref="G34" si="16">SUM(G29+G33)</f>
        <v>0</v>
      </c>
      <c r="H34" s="3">
        <f t="shared" ref="H34" si="17">SUM(H29+H33)</f>
        <v>0</v>
      </c>
      <c r="I34" s="3">
        <f t="shared" ref="I34" si="18">SUM(I29+I33)</f>
        <v>0</v>
      </c>
      <c r="J34" s="3">
        <f t="shared" ref="J34" si="19">SUM(J29+J33)</f>
        <v>0</v>
      </c>
      <c r="K34" s="3">
        <f t="shared" ref="K34" si="20">SUM(K29+K33)</f>
        <v>322.13</v>
      </c>
      <c r="L34" s="3">
        <f t="shared" ref="L34" si="21">SUM(L29+L33)</f>
        <v>0</v>
      </c>
      <c r="M34" s="3">
        <f>SUM(C34:L34)</f>
        <v>322.13</v>
      </c>
    </row>
    <row r="36" spans="1:13" x14ac:dyDescent="0.2">
      <c r="A36" s="1">
        <v>44414</v>
      </c>
      <c r="B36" t="s">
        <v>127</v>
      </c>
      <c r="K36" s="2">
        <v>20.29</v>
      </c>
    </row>
    <row r="38" spans="1:13" s="6" customFormat="1" x14ac:dyDescent="0.2">
      <c r="A38" s="14">
        <v>44439</v>
      </c>
      <c r="B38" s="6" t="s">
        <v>111</v>
      </c>
      <c r="C38" s="3">
        <f t="shared" ref="C38:L38" si="22">C36</f>
        <v>0</v>
      </c>
      <c r="D38" s="3">
        <f t="shared" si="22"/>
        <v>0</v>
      </c>
      <c r="E38" s="3">
        <f t="shared" si="22"/>
        <v>0</v>
      </c>
      <c r="F38" s="3">
        <f t="shared" si="22"/>
        <v>0</v>
      </c>
      <c r="G38" s="3">
        <f t="shared" si="22"/>
        <v>0</v>
      </c>
      <c r="H38" s="3">
        <f t="shared" si="22"/>
        <v>0</v>
      </c>
      <c r="I38" s="3">
        <f t="shared" si="22"/>
        <v>0</v>
      </c>
      <c r="J38" s="3">
        <f t="shared" si="22"/>
        <v>0</v>
      </c>
      <c r="K38" s="3">
        <f t="shared" si="22"/>
        <v>20.29</v>
      </c>
      <c r="L38" s="3">
        <f t="shared" si="22"/>
        <v>0</v>
      </c>
      <c r="M38" s="3">
        <f>SUM(C38:L38)</f>
        <v>20.29</v>
      </c>
    </row>
    <row r="39" spans="1:13" s="6" customFormat="1" x14ac:dyDescent="0.2">
      <c r="A39" s="14">
        <v>44439</v>
      </c>
      <c r="B39" s="6" t="s">
        <v>132</v>
      </c>
      <c r="C39" s="3">
        <f t="shared" ref="C39:L39" si="23">SUM(C34+C38)</f>
        <v>0</v>
      </c>
      <c r="D39" s="3">
        <f t="shared" si="23"/>
        <v>0</v>
      </c>
      <c r="E39" s="3">
        <f t="shared" si="23"/>
        <v>0</v>
      </c>
      <c r="F39" s="3">
        <f t="shared" si="23"/>
        <v>0</v>
      </c>
      <c r="G39" s="3">
        <f t="shared" si="23"/>
        <v>0</v>
      </c>
      <c r="H39" s="3">
        <f t="shared" si="23"/>
        <v>0</v>
      </c>
      <c r="I39" s="3">
        <f t="shared" si="23"/>
        <v>0</v>
      </c>
      <c r="J39" s="3">
        <f t="shared" si="23"/>
        <v>0</v>
      </c>
      <c r="K39" s="3">
        <f t="shared" si="23"/>
        <v>342.42</v>
      </c>
      <c r="L39" s="3">
        <f t="shared" si="23"/>
        <v>0</v>
      </c>
      <c r="M39" s="3">
        <f>SUM(C39:L39)</f>
        <v>342.42</v>
      </c>
    </row>
    <row r="41" spans="1:13" x14ac:dyDescent="0.2">
      <c r="A41" s="1">
        <v>44448</v>
      </c>
      <c r="B41" t="s">
        <v>127</v>
      </c>
      <c r="K41" s="2">
        <v>29.42</v>
      </c>
    </row>
    <row r="43" spans="1:13" s="6" customFormat="1" x14ac:dyDescent="0.2">
      <c r="A43" s="14">
        <v>44469</v>
      </c>
      <c r="B43" s="6" t="s">
        <v>111</v>
      </c>
      <c r="C43" s="3">
        <f t="shared" ref="C43:L43" si="24">C41</f>
        <v>0</v>
      </c>
      <c r="D43" s="3">
        <f t="shared" si="24"/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29.42</v>
      </c>
      <c r="L43" s="3">
        <f t="shared" si="24"/>
        <v>0</v>
      </c>
      <c r="M43" s="3">
        <f>SUM(C43:L43)</f>
        <v>29.42</v>
      </c>
    </row>
    <row r="44" spans="1:13" s="6" customFormat="1" x14ac:dyDescent="0.2">
      <c r="A44" s="14">
        <v>44469</v>
      </c>
      <c r="B44" s="6" t="s">
        <v>132</v>
      </c>
      <c r="C44" s="3">
        <f t="shared" ref="C44:L44" si="25">SUM(C39+C43)</f>
        <v>0</v>
      </c>
      <c r="D44" s="3">
        <f t="shared" si="25"/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3">
        <f t="shared" si="25"/>
        <v>371.84000000000003</v>
      </c>
      <c r="L44" s="3">
        <f t="shared" si="25"/>
        <v>0</v>
      </c>
      <c r="M44" s="3">
        <f>SUM(C44:L44)</f>
        <v>371.84000000000003</v>
      </c>
    </row>
    <row r="46" spans="1:13" x14ac:dyDescent="0.2">
      <c r="A46" s="1">
        <v>44474</v>
      </c>
      <c r="B46" t="s">
        <v>127</v>
      </c>
      <c r="K46" s="2">
        <v>101.83</v>
      </c>
    </row>
    <row r="48" spans="1:13" s="6" customFormat="1" x14ac:dyDescent="0.2">
      <c r="A48" s="14">
        <v>44500</v>
      </c>
      <c r="B48" s="6" t="s">
        <v>111</v>
      </c>
      <c r="C48" s="3">
        <f t="shared" ref="C48:L48" si="26">C46</f>
        <v>0</v>
      </c>
      <c r="D48" s="3">
        <f t="shared" si="26"/>
        <v>0</v>
      </c>
      <c r="E48" s="3">
        <f t="shared" si="26"/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I48" s="3">
        <f t="shared" si="26"/>
        <v>0</v>
      </c>
      <c r="J48" s="3">
        <f t="shared" si="26"/>
        <v>0</v>
      </c>
      <c r="K48" s="3">
        <f t="shared" si="26"/>
        <v>101.83</v>
      </c>
      <c r="L48" s="3">
        <f t="shared" si="26"/>
        <v>0</v>
      </c>
      <c r="M48" s="3">
        <f>SUM(C48:L48)</f>
        <v>101.83</v>
      </c>
    </row>
    <row r="49" spans="1:13" s="6" customFormat="1" x14ac:dyDescent="0.2">
      <c r="A49" s="14">
        <v>44500</v>
      </c>
      <c r="B49" s="6" t="s">
        <v>132</v>
      </c>
      <c r="C49" s="3">
        <f t="shared" ref="C49:L49" si="27">SUM(C44+C48)</f>
        <v>0</v>
      </c>
      <c r="D49" s="3">
        <f t="shared" si="27"/>
        <v>0</v>
      </c>
      <c r="E49" s="3">
        <f t="shared" si="27"/>
        <v>0</v>
      </c>
      <c r="F49" s="3">
        <f t="shared" si="27"/>
        <v>0</v>
      </c>
      <c r="G49" s="3">
        <f t="shared" si="27"/>
        <v>0</v>
      </c>
      <c r="H49" s="3">
        <f t="shared" si="27"/>
        <v>0</v>
      </c>
      <c r="I49" s="3">
        <f t="shared" si="27"/>
        <v>0</v>
      </c>
      <c r="J49" s="3">
        <f t="shared" si="27"/>
        <v>0</v>
      </c>
      <c r="K49" s="3">
        <f t="shared" si="27"/>
        <v>473.67</v>
      </c>
      <c r="L49" s="3">
        <f t="shared" si="27"/>
        <v>0</v>
      </c>
      <c r="M49" s="3">
        <f>SUM(C49:L49)</f>
        <v>473.67</v>
      </c>
    </row>
    <row r="51" spans="1:13" x14ac:dyDescent="0.2">
      <c r="A51" s="1">
        <v>44508</v>
      </c>
      <c r="B51" t="s">
        <v>127</v>
      </c>
      <c r="K51" s="2">
        <v>23.25</v>
      </c>
    </row>
    <row r="53" spans="1:13" s="6" customFormat="1" x14ac:dyDescent="0.2">
      <c r="A53" s="14">
        <v>44530</v>
      </c>
      <c r="B53" s="6" t="s">
        <v>111</v>
      </c>
      <c r="C53" s="3">
        <f t="shared" ref="C53:L53" si="28">C51</f>
        <v>0</v>
      </c>
      <c r="D53" s="3">
        <f t="shared" si="28"/>
        <v>0</v>
      </c>
      <c r="E53" s="3">
        <f t="shared" si="28"/>
        <v>0</v>
      </c>
      <c r="F53" s="3">
        <f t="shared" si="28"/>
        <v>0</v>
      </c>
      <c r="G53" s="3">
        <f t="shared" si="28"/>
        <v>0</v>
      </c>
      <c r="H53" s="3">
        <f t="shared" si="28"/>
        <v>0</v>
      </c>
      <c r="I53" s="3">
        <f t="shared" si="28"/>
        <v>0</v>
      </c>
      <c r="J53" s="3">
        <f t="shared" si="28"/>
        <v>0</v>
      </c>
      <c r="K53" s="3">
        <f t="shared" si="28"/>
        <v>23.25</v>
      </c>
      <c r="L53" s="3">
        <f t="shared" si="28"/>
        <v>0</v>
      </c>
      <c r="M53" s="3">
        <f>SUM(C53:L53)</f>
        <v>23.25</v>
      </c>
    </row>
    <row r="54" spans="1:13" s="6" customFormat="1" x14ac:dyDescent="0.2">
      <c r="A54" s="14">
        <v>44530</v>
      </c>
      <c r="B54" s="6" t="s">
        <v>132</v>
      </c>
      <c r="C54" s="3">
        <f t="shared" ref="C54:L54" si="29">SUM(C49+C53)</f>
        <v>0</v>
      </c>
      <c r="D54" s="3">
        <f t="shared" si="29"/>
        <v>0</v>
      </c>
      <c r="E54" s="3">
        <f t="shared" si="29"/>
        <v>0</v>
      </c>
      <c r="F54" s="3">
        <f t="shared" si="29"/>
        <v>0</v>
      </c>
      <c r="G54" s="3">
        <f t="shared" si="29"/>
        <v>0</v>
      </c>
      <c r="H54" s="3">
        <f t="shared" si="29"/>
        <v>0</v>
      </c>
      <c r="I54" s="3">
        <f t="shared" si="29"/>
        <v>0</v>
      </c>
      <c r="J54" s="3">
        <f t="shared" si="29"/>
        <v>0</v>
      </c>
      <c r="K54" s="3">
        <f t="shared" si="29"/>
        <v>496.92</v>
      </c>
      <c r="L54" s="3">
        <f t="shared" si="29"/>
        <v>0</v>
      </c>
      <c r="M54" s="3">
        <f>SUM(C54:L54)</f>
        <v>496.92</v>
      </c>
    </row>
    <row r="56" spans="1:13" x14ac:dyDescent="0.2">
      <c r="A56" s="1">
        <v>44537</v>
      </c>
      <c r="B56" t="s">
        <v>127</v>
      </c>
      <c r="K56" s="2">
        <v>46.58</v>
      </c>
    </row>
    <row r="57" spans="1:13" x14ac:dyDescent="0.2">
      <c r="A57" s="1">
        <v>44559</v>
      </c>
      <c r="B57" t="s">
        <v>348</v>
      </c>
      <c r="H57" s="2">
        <v>29</v>
      </c>
    </row>
    <row r="59" spans="1:13" s="6" customFormat="1" x14ac:dyDescent="0.2">
      <c r="A59" s="14">
        <v>44561</v>
      </c>
      <c r="B59" s="6" t="s">
        <v>111</v>
      </c>
      <c r="C59" s="3">
        <f t="shared" ref="C59:L59" si="30">SUM(C56:C57)</f>
        <v>0</v>
      </c>
      <c r="D59" s="3">
        <f t="shared" si="30"/>
        <v>0</v>
      </c>
      <c r="E59" s="3">
        <f t="shared" si="30"/>
        <v>0</v>
      </c>
      <c r="F59" s="3">
        <f t="shared" si="30"/>
        <v>0</v>
      </c>
      <c r="G59" s="3">
        <f t="shared" si="30"/>
        <v>0</v>
      </c>
      <c r="H59" s="3">
        <f t="shared" si="30"/>
        <v>29</v>
      </c>
      <c r="I59" s="3">
        <f t="shared" si="30"/>
        <v>0</v>
      </c>
      <c r="J59" s="3">
        <f t="shared" si="30"/>
        <v>0</v>
      </c>
      <c r="K59" s="3">
        <f t="shared" si="30"/>
        <v>46.58</v>
      </c>
      <c r="L59" s="3">
        <f t="shared" si="30"/>
        <v>0</v>
      </c>
      <c r="M59" s="3">
        <f>SUM(C59:L59)</f>
        <v>75.58</v>
      </c>
    </row>
    <row r="60" spans="1:13" s="6" customFormat="1" x14ac:dyDescent="0.2">
      <c r="A60" s="14">
        <v>44561</v>
      </c>
      <c r="B60" s="6" t="s">
        <v>132</v>
      </c>
      <c r="C60" s="3">
        <f t="shared" ref="C60:L60" si="31">C59+C54</f>
        <v>0</v>
      </c>
      <c r="D60" s="3">
        <f t="shared" si="31"/>
        <v>0</v>
      </c>
      <c r="E60" s="3">
        <f t="shared" si="31"/>
        <v>0</v>
      </c>
      <c r="F60" s="3">
        <f t="shared" si="31"/>
        <v>0</v>
      </c>
      <c r="G60" s="3">
        <f t="shared" si="31"/>
        <v>0</v>
      </c>
      <c r="H60" s="3">
        <f t="shared" si="31"/>
        <v>29</v>
      </c>
      <c r="I60" s="3">
        <f t="shared" si="31"/>
        <v>0</v>
      </c>
      <c r="J60" s="3">
        <f t="shared" si="31"/>
        <v>0</v>
      </c>
      <c r="K60" s="3">
        <f t="shared" si="31"/>
        <v>543.5</v>
      </c>
      <c r="L60" s="3">
        <f t="shared" si="31"/>
        <v>0</v>
      </c>
      <c r="M60" s="3">
        <f>SUM(C60:L60)</f>
        <v>572.5</v>
      </c>
    </row>
  </sheetData>
  <mergeCells count="1">
    <mergeCell ref="A1:M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F267"/>
  <sheetViews>
    <sheetView zoomScale="109"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32" bestFit="1" customWidth="1"/>
    <col min="3" max="5" width="12" style="19" customWidth="1"/>
  </cols>
  <sheetData>
    <row r="1" spans="1:5" ht="19" x14ac:dyDescent="0.25">
      <c r="A1" s="44" t="s">
        <v>58</v>
      </c>
      <c r="B1" s="44"/>
      <c r="C1" s="44"/>
      <c r="D1" s="44"/>
      <c r="E1" s="44"/>
    </row>
    <row r="2" spans="1:5" ht="19" x14ac:dyDescent="0.25">
      <c r="A2" s="9" t="s">
        <v>1</v>
      </c>
      <c r="B2" s="4" t="s">
        <v>2</v>
      </c>
      <c r="C2" s="16" t="s">
        <v>109</v>
      </c>
      <c r="D2" s="17" t="s">
        <v>110</v>
      </c>
      <c r="E2" s="21" t="s">
        <v>45</v>
      </c>
    </row>
    <row r="3" spans="1:5" x14ac:dyDescent="0.2">
      <c r="A3" s="1">
        <v>44200</v>
      </c>
      <c r="B3" t="s">
        <v>149</v>
      </c>
      <c r="D3" s="19">
        <v>100</v>
      </c>
    </row>
    <row r="4" spans="1:5" x14ac:dyDescent="0.2">
      <c r="A4" s="1">
        <v>44200</v>
      </c>
      <c r="B4" t="s">
        <v>150</v>
      </c>
      <c r="D4" s="19">
        <v>220</v>
      </c>
    </row>
    <row r="5" spans="1:5" x14ac:dyDescent="0.2">
      <c r="A5" s="1">
        <v>44202</v>
      </c>
      <c r="B5" t="s">
        <v>120</v>
      </c>
      <c r="C5" s="19">
        <v>50</v>
      </c>
    </row>
    <row r="6" spans="1:5" x14ac:dyDescent="0.2">
      <c r="A6" s="1">
        <v>44204</v>
      </c>
      <c r="B6" t="s">
        <v>151</v>
      </c>
      <c r="C6" s="20"/>
      <c r="D6" s="19">
        <v>50</v>
      </c>
    </row>
    <row r="7" spans="1:5" x14ac:dyDescent="0.2">
      <c r="A7" s="1">
        <v>44204</v>
      </c>
      <c r="B7" t="s">
        <v>121</v>
      </c>
      <c r="C7" s="19">
        <v>100</v>
      </c>
    </row>
    <row r="8" spans="1:5" x14ac:dyDescent="0.2">
      <c r="A8" s="1">
        <v>44209</v>
      </c>
      <c r="B8" t="s">
        <v>122</v>
      </c>
      <c r="C8" s="19">
        <v>250</v>
      </c>
    </row>
    <row r="9" spans="1:5" x14ac:dyDescent="0.2">
      <c r="B9" t="s">
        <v>123</v>
      </c>
      <c r="C9" s="19">
        <v>500</v>
      </c>
    </row>
    <row r="10" spans="1:5" x14ac:dyDescent="0.2">
      <c r="A10" s="1">
        <v>44217</v>
      </c>
      <c r="B10" t="s">
        <v>152</v>
      </c>
      <c r="D10" s="19">
        <v>20</v>
      </c>
    </row>
    <row r="11" spans="1:5" x14ac:dyDescent="0.2">
      <c r="A11" s="1">
        <v>44217</v>
      </c>
      <c r="B11" t="s">
        <v>153</v>
      </c>
      <c r="D11" s="19">
        <v>100</v>
      </c>
    </row>
    <row r="12" spans="1:5" x14ac:dyDescent="0.2">
      <c r="A12" s="1">
        <v>44217</v>
      </c>
      <c r="B12" t="s">
        <v>154</v>
      </c>
      <c r="D12" s="19">
        <v>500</v>
      </c>
    </row>
    <row r="13" spans="1:5" x14ac:dyDescent="0.2">
      <c r="A13" s="1">
        <v>44223</v>
      </c>
      <c r="B13" t="s">
        <v>124</v>
      </c>
      <c r="C13" s="19">
        <v>75</v>
      </c>
    </row>
    <row r="14" spans="1:5" x14ac:dyDescent="0.2">
      <c r="A14" s="1">
        <v>44223</v>
      </c>
      <c r="B14" t="s">
        <v>155</v>
      </c>
      <c r="D14" s="19">
        <v>220</v>
      </c>
    </row>
    <row r="15" spans="1:5" x14ac:dyDescent="0.2">
      <c r="A15" s="1">
        <v>44224</v>
      </c>
      <c r="B15" t="s">
        <v>125</v>
      </c>
      <c r="C15" s="19">
        <v>50</v>
      </c>
    </row>
    <row r="16" spans="1:5" x14ac:dyDescent="0.2">
      <c r="A16" s="1">
        <v>44225</v>
      </c>
      <c r="B16" t="s">
        <v>156</v>
      </c>
      <c r="C16" s="20"/>
      <c r="D16" s="19">
        <v>25</v>
      </c>
    </row>
    <row r="17" spans="1:5" x14ac:dyDescent="0.2">
      <c r="A17" s="1">
        <v>44225</v>
      </c>
      <c r="B17" t="s">
        <v>126</v>
      </c>
      <c r="C17" s="19">
        <v>100</v>
      </c>
    </row>
    <row r="18" spans="1:5" x14ac:dyDescent="0.2">
      <c r="A18" s="1">
        <v>44225</v>
      </c>
      <c r="B18" t="s">
        <v>157</v>
      </c>
      <c r="D18" s="19">
        <v>100</v>
      </c>
    </row>
    <row r="19" spans="1:5" x14ac:dyDescent="0.2">
      <c r="A19" s="1">
        <v>44225</v>
      </c>
      <c r="B19" t="s">
        <v>158</v>
      </c>
      <c r="D19" s="19">
        <v>200</v>
      </c>
    </row>
    <row r="21" spans="1:5" s="6" customFormat="1" x14ac:dyDescent="0.2">
      <c r="A21" s="14">
        <v>44227</v>
      </c>
      <c r="B21" s="6" t="s">
        <v>111</v>
      </c>
      <c r="C21" s="20">
        <f>SUM(C3:C20)</f>
        <v>1125</v>
      </c>
      <c r="D21" s="20">
        <f>SUM(D3:D20)</f>
        <v>1535</v>
      </c>
      <c r="E21" s="20">
        <f>SUM(C21:D21)</f>
        <v>2660</v>
      </c>
    </row>
    <row r="23" spans="1:5" x14ac:dyDescent="0.2">
      <c r="A23" s="1">
        <v>44228</v>
      </c>
      <c r="B23" t="s">
        <v>159</v>
      </c>
      <c r="D23" s="19">
        <v>100</v>
      </c>
    </row>
    <row r="24" spans="1:5" x14ac:dyDescent="0.2">
      <c r="A24" s="1">
        <v>44230</v>
      </c>
      <c r="B24" t="s">
        <v>120</v>
      </c>
      <c r="C24" s="19">
        <v>50</v>
      </c>
    </row>
    <row r="25" spans="1:5" x14ac:dyDescent="0.2">
      <c r="A25" s="1">
        <v>44236</v>
      </c>
      <c r="B25" t="s">
        <v>133</v>
      </c>
      <c r="C25" s="19">
        <v>100</v>
      </c>
    </row>
    <row r="26" spans="1:5" x14ac:dyDescent="0.2">
      <c r="A26" s="1">
        <v>44237</v>
      </c>
      <c r="B26" t="s">
        <v>160</v>
      </c>
      <c r="D26" s="19">
        <v>50</v>
      </c>
    </row>
    <row r="27" spans="1:5" x14ac:dyDescent="0.2">
      <c r="A27" s="1">
        <v>44237</v>
      </c>
      <c r="B27" t="s">
        <v>161</v>
      </c>
      <c r="D27" s="19">
        <v>200</v>
      </c>
    </row>
    <row r="28" spans="1:5" x14ac:dyDescent="0.2">
      <c r="A28" s="1">
        <v>44243</v>
      </c>
      <c r="B28" t="s">
        <v>134</v>
      </c>
      <c r="C28" s="19">
        <v>250</v>
      </c>
    </row>
    <row r="29" spans="1:5" x14ac:dyDescent="0.2">
      <c r="A29" s="1">
        <v>44244</v>
      </c>
      <c r="B29" t="s">
        <v>162</v>
      </c>
      <c r="D29" s="19">
        <v>20</v>
      </c>
    </row>
    <row r="30" spans="1:5" x14ac:dyDescent="0.2">
      <c r="A30" s="1">
        <v>44244</v>
      </c>
      <c r="B30" t="s">
        <v>163</v>
      </c>
      <c r="D30" s="19">
        <v>100</v>
      </c>
    </row>
    <row r="31" spans="1:5" x14ac:dyDescent="0.2">
      <c r="A31" s="1">
        <v>44251</v>
      </c>
      <c r="B31" t="s">
        <v>164</v>
      </c>
      <c r="D31" s="19">
        <v>25</v>
      </c>
    </row>
    <row r="32" spans="1:5" x14ac:dyDescent="0.2">
      <c r="A32" s="1">
        <v>44251</v>
      </c>
      <c r="B32" t="s">
        <v>165</v>
      </c>
      <c r="D32" s="19">
        <v>100</v>
      </c>
    </row>
    <row r="33" spans="1:5" x14ac:dyDescent="0.2">
      <c r="A33" s="1">
        <v>44251</v>
      </c>
      <c r="B33" t="s">
        <v>166</v>
      </c>
      <c r="C33" s="20"/>
      <c r="D33" s="19">
        <v>100</v>
      </c>
    </row>
    <row r="34" spans="1:5" x14ac:dyDescent="0.2">
      <c r="C34" s="20"/>
    </row>
    <row r="35" spans="1:5" s="6" customFormat="1" x14ac:dyDescent="0.2">
      <c r="A35" s="14">
        <v>44255</v>
      </c>
      <c r="B35" s="6" t="s">
        <v>111</v>
      </c>
      <c r="C35" s="20">
        <f>SUM(C23:C34)</f>
        <v>400</v>
      </c>
      <c r="D35" s="20">
        <f>SUM(D23:D34)</f>
        <v>695</v>
      </c>
      <c r="E35" s="20">
        <f>SUM(C35:D35)</f>
        <v>1095</v>
      </c>
    </row>
    <row r="36" spans="1:5" s="6" customFormat="1" x14ac:dyDescent="0.2">
      <c r="A36" s="14">
        <v>44255</v>
      </c>
      <c r="B36" s="6" t="s">
        <v>132</v>
      </c>
      <c r="C36" s="20">
        <f>SUM(C21+C35)</f>
        <v>1525</v>
      </c>
      <c r="D36" s="20">
        <f>SUM(D21+D35)</f>
        <v>2230</v>
      </c>
      <c r="E36" s="20">
        <f>SUM(C36:D36)</f>
        <v>3755</v>
      </c>
    </row>
    <row r="37" spans="1:5" s="6" customFormat="1" x14ac:dyDescent="0.2">
      <c r="A37" s="14"/>
      <c r="C37" s="19"/>
      <c r="D37" s="20"/>
      <c r="E37" s="20"/>
    </row>
    <row r="38" spans="1:5" x14ac:dyDescent="0.2">
      <c r="A38" s="1">
        <v>44256</v>
      </c>
      <c r="B38" t="s">
        <v>124</v>
      </c>
      <c r="C38" s="19">
        <v>75</v>
      </c>
    </row>
    <row r="39" spans="1:5" x14ac:dyDescent="0.2">
      <c r="A39" s="1">
        <v>44256</v>
      </c>
      <c r="B39" t="s">
        <v>170</v>
      </c>
      <c r="D39" s="19">
        <v>215</v>
      </c>
    </row>
    <row r="40" spans="1:5" x14ac:dyDescent="0.2">
      <c r="A40" s="1">
        <v>44257</v>
      </c>
      <c r="B40" t="s">
        <v>171</v>
      </c>
      <c r="C40" s="19">
        <v>50</v>
      </c>
    </row>
    <row r="41" spans="1:5" x14ac:dyDescent="0.2">
      <c r="B41" t="s">
        <v>172</v>
      </c>
      <c r="C41" s="19">
        <v>400</v>
      </c>
    </row>
    <row r="42" spans="1:5" x14ac:dyDescent="0.2">
      <c r="A42" s="1">
        <v>44258</v>
      </c>
      <c r="B42" t="s">
        <v>174</v>
      </c>
      <c r="D42" s="19">
        <v>30</v>
      </c>
    </row>
    <row r="43" spans="1:5" x14ac:dyDescent="0.2">
      <c r="A43" s="1">
        <v>44258</v>
      </c>
      <c r="B43" t="s">
        <v>173</v>
      </c>
      <c r="D43" s="19">
        <v>50</v>
      </c>
    </row>
    <row r="44" spans="1:5" x14ac:dyDescent="0.2">
      <c r="A44" s="1">
        <v>44258</v>
      </c>
      <c r="B44" t="s">
        <v>120</v>
      </c>
      <c r="C44" s="19">
        <v>50</v>
      </c>
    </row>
    <row r="45" spans="1:5" x14ac:dyDescent="0.2">
      <c r="A45" s="1">
        <v>44264</v>
      </c>
      <c r="B45" t="s">
        <v>133</v>
      </c>
      <c r="C45" s="19">
        <v>100</v>
      </c>
    </row>
    <row r="46" spans="1:5" x14ac:dyDescent="0.2">
      <c r="A46" s="1">
        <v>44270</v>
      </c>
      <c r="B46" t="s">
        <v>134</v>
      </c>
      <c r="C46" s="19">
        <v>250</v>
      </c>
    </row>
    <row r="47" spans="1:5" x14ac:dyDescent="0.2">
      <c r="A47" s="1">
        <v>44272</v>
      </c>
      <c r="B47" t="s">
        <v>175</v>
      </c>
      <c r="C47" s="20"/>
      <c r="D47" s="19">
        <v>20</v>
      </c>
    </row>
    <row r="48" spans="1:5" x14ac:dyDescent="0.2">
      <c r="A48" s="1">
        <v>44272</v>
      </c>
      <c r="B48" t="s">
        <v>176</v>
      </c>
      <c r="C48" s="20"/>
      <c r="D48" s="19">
        <v>100</v>
      </c>
    </row>
    <row r="49" spans="1:5" x14ac:dyDescent="0.2">
      <c r="A49" s="1">
        <v>44278</v>
      </c>
      <c r="B49" t="s">
        <v>183</v>
      </c>
      <c r="D49" s="19">
        <v>25</v>
      </c>
    </row>
    <row r="50" spans="1:5" x14ac:dyDescent="0.2">
      <c r="A50" s="1">
        <v>44284</v>
      </c>
      <c r="B50" t="s">
        <v>124</v>
      </c>
      <c r="C50" s="19">
        <v>75</v>
      </c>
    </row>
    <row r="51" spans="1:5" s="6" customFormat="1" x14ac:dyDescent="0.2">
      <c r="A51" s="1">
        <v>44285</v>
      </c>
      <c r="B51" t="s">
        <v>125</v>
      </c>
      <c r="C51" s="19">
        <v>50</v>
      </c>
      <c r="D51" s="20"/>
      <c r="E51" s="20"/>
    </row>
    <row r="52" spans="1:5" s="6" customFormat="1" x14ac:dyDescent="0.2">
      <c r="A52" s="14"/>
      <c r="B52" t="s">
        <v>177</v>
      </c>
      <c r="C52" s="19">
        <v>100</v>
      </c>
      <c r="D52" s="20"/>
      <c r="E52" s="20"/>
    </row>
    <row r="54" spans="1:5" s="6" customFormat="1" x14ac:dyDescent="0.2">
      <c r="A54" s="14">
        <v>44286</v>
      </c>
      <c r="B54" s="6" t="s">
        <v>111</v>
      </c>
      <c r="C54" s="20">
        <f>SUM(C38:C52)</f>
        <v>1150</v>
      </c>
      <c r="D54" s="20">
        <f>SUM(D38:D52)</f>
        <v>440</v>
      </c>
      <c r="E54" s="20">
        <f>SUM(C54:D54)</f>
        <v>1590</v>
      </c>
    </row>
    <row r="55" spans="1:5" s="6" customFormat="1" x14ac:dyDescent="0.2">
      <c r="A55" s="14">
        <v>44286</v>
      </c>
      <c r="B55" s="6" t="s">
        <v>132</v>
      </c>
      <c r="C55" s="20">
        <f>C36+C54</f>
        <v>2675</v>
      </c>
      <c r="D55" s="20">
        <f>D36+D54</f>
        <v>2670</v>
      </c>
      <c r="E55" s="20">
        <f>SUM(C55:D55)</f>
        <v>5345</v>
      </c>
    </row>
    <row r="57" spans="1:5" x14ac:dyDescent="0.2">
      <c r="A57" s="1">
        <v>44287</v>
      </c>
      <c r="B57" t="s">
        <v>179</v>
      </c>
      <c r="D57" s="19">
        <v>100</v>
      </c>
    </row>
    <row r="58" spans="1:5" x14ac:dyDescent="0.2">
      <c r="A58" s="1">
        <v>44288</v>
      </c>
      <c r="B58" t="s">
        <v>180</v>
      </c>
      <c r="D58" s="19">
        <v>50</v>
      </c>
    </row>
    <row r="59" spans="1:5" x14ac:dyDescent="0.2">
      <c r="A59" s="1">
        <v>44288</v>
      </c>
      <c r="B59" t="s">
        <v>181</v>
      </c>
      <c r="D59" s="19">
        <v>145</v>
      </c>
    </row>
    <row r="60" spans="1:5" x14ac:dyDescent="0.2">
      <c r="A60" s="1">
        <v>44291</v>
      </c>
      <c r="B60" t="s">
        <v>120</v>
      </c>
      <c r="C60" s="19">
        <v>50</v>
      </c>
    </row>
    <row r="61" spans="1:5" x14ac:dyDescent="0.2">
      <c r="A61" s="1">
        <v>44294</v>
      </c>
      <c r="B61" t="s">
        <v>133</v>
      </c>
      <c r="C61" s="19">
        <v>100</v>
      </c>
    </row>
    <row r="62" spans="1:5" x14ac:dyDescent="0.2">
      <c r="A62" s="1">
        <v>44299</v>
      </c>
      <c r="B62" t="s">
        <v>134</v>
      </c>
      <c r="C62" s="19">
        <v>250</v>
      </c>
    </row>
    <row r="63" spans="1:5" x14ac:dyDescent="0.2">
      <c r="A63" s="1">
        <v>44306</v>
      </c>
      <c r="B63" t="s">
        <v>182</v>
      </c>
      <c r="C63" s="20"/>
      <c r="D63" s="19">
        <v>20</v>
      </c>
    </row>
    <row r="64" spans="1:5" x14ac:dyDescent="0.2">
      <c r="A64" s="1">
        <v>44309</v>
      </c>
      <c r="B64" t="s">
        <v>184</v>
      </c>
      <c r="D64" s="19">
        <v>25</v>
      </c>
    </row>
    <row r="65" spans="1:5" x14ac:dyDescent="0.2">
      <c r="A65" s="1">
        <v>44309</v>
      </c>
      <c r="B65" t="s">
        <v>185</v>
      </c>
      <c r="D65" s="19">
        <v>245</v>
      </c>
    </row>
    <row r="66" spans="1:5" x14ac:dyDescent="0.2">
      <c r="A66" s="1">
        <v>44313</v>
      </c>
      <c r="B66" t="s">
        <v>186</v>
      </c>
      <c r="C66" s="19">
        <v>500</v>
      </c>
    </row>
    <row r="67" spans="1:5" x14ac:dyDescent="0.2">
      <c r="B67" t="s">
        <v>124</v>
      </c>
      <c r="C67" s="19">
        <v>75</v>
      </c>
    </row>
    <row r="68" spans="1:5" s="6" customFormat="1" x14ac:dyDescent="0.2">
      <c r="A68" s="1">
        <v>44314</v>
      </c>
      <c r="B68" t="s">
        <v>125</v>
      </c>
      <c r="C68" s="19">
        <v>50</v>
      </c>
      <c r="D68" s="20"/>
      <c r="E68" s="20"/>
    </row>
    <row r="70" spans="1:5" s="6" customFormat="1" x14ac:dyDescent="0.2">
      <c r="A70" s="14">
        <v>44316</v>
      </c>
      <c r="B70" s="6" t="s">
        <v>111</v>
      </c>
      <c r="C70" s="20">
        <f>SUM(C57:C69)</f>
        <v>1025</v>
      </c>
      <c r="D70" s="20">
        <f>SUM(D57:D69)</f>
        <v>585</v>
      </c>
      <c r="E70" s="20">
        <f>SUM(C70:D70)</f>
        <v>1610</v>
      </c>
    </row>
    <row r="71" spans="1:5" s="6" customFormat="1" x14ac:dyDescent="0.2">
      <c r="A71" s="14">
        <v>44316</v>
      </c>
      <c r="B71" s="6" t="s">
        <v>131</v>
      </c>
      <c r="C71" s="20">
        <f>C55+C70</f>
        <v>3700</v>
      </c>
      <c r="D71" s="20">
        <f>D55+D70</f>
        <v>3255</v>
      </c>
      <c r="E71" s="20">
        <f>SUM(C71:D71)</f>
        <v>6955</v>
      </c>
    </row>
    <row r="72" spans="1:5" s="6" customFormat="1" x14ac:dyDescent="0.2">
      <c r="A72" s="14"/>
      <c r="C72" s="19"/>
      <c r="D72" s="20"/>
      <c r="E72" s="20"/>
    </row>
    <row r="73" spans="1:5" x14ac:dyDescent="0.2">
      <c r="A73" s="1">
        <v>44319</v>
      </c>
      <c r="B73" t="s">
        <v>199</v>
      </c>
      <c r="D73" s="19">
        <v>250</v>
      </c>
    </row>
    <row r="74" spans="1:5" x14ac:dyDescent="0.2">
      <c r="A74" s="1">
        <v>44319</v>
      </c>
      <c r="B74" t="s">
        <v>200</v>
      </c>
      <c r="D74" s="19">
        <v>300</v>
      </c>
    </row>
    <row r="75" spans="1:5" x14ac:dyDescent="0.2">
      <c r="A75" s="1">
        <v>44320</v>
      </c>
      <c r="B75" t="s">
        <v>120</v>
      </c>
      <c r="C75" s="19">
        <v>50</v>
      </c>
    </row>
    <row r="76" spans="1:5" x14ac:dyDescent="0.2">
      <c r="A76" s="1">
        <v>44321</v>
      </c>
      <c r="B76" t="s">
        <v>201</v>
      </c>
      <c r="D76" s="19">
        <v>50</v>
      </c>
    </row>
    <row r="77" spans="1:5" x14ac:dyDescent="0.2">
      <c r="A77" s="1">
        <v>44321</v>
      </c>
      <c r="B77" t="s">
        <v>202</v>
      </c>
      <c r="D77" s="19">
        <v>100</v>
      </c>
    </row>
    <row r="78" spans="1:5" x14ac:dyDescent="0.2">
      <c r="A78" s="1">
        <v>44321</v>
      </c>
      <c r="B78" t="s">
        <v>203</v>
      </c>
      <c r="D78" s="19">
        <v>100</v>
      </c>
    </row>
    <row r="79" spans="1:5" x14ac:dyDescent="0.2">
      <c r="A79" s="1">
        <v>44321</v>
      </c>
      <c r="B79" t="s">
        <v>205</v>
      </c>
      <c r="C79" s="19">
        <v>1000</v>
      </c>
    </row>
    <row r="80" spans="1:5" x14ac:dyDescent="0.2">
      <c r="B80" t="s">
        <v>206</v>
      </c>
      <c r="C80" s="19">
        <v>50</v>
      </c>
    </row>
    <row r="81" spans="1:5" x14ac:dyDescent="0.2">
      <c r="A81" s="1">
        <v>44323</v>
      </c>
      <c r="B81" t="s">
        <v>204</v>
      </c>
      <c r="D81" s="19">
        <v>200</v>
      </c>
    </row>
    <row r="82" spans="1:5" x14ac:dyDescent="0.2">
      <c r="A82" s="1">
        <v>44326</v>
      </c>
      <c r="B82" t="s">
        <v>133</v>
      </c>
      <c r="C82" s="19">
        <v>100</v>
      </c>
    </row>
    <row r="83" spans="1:5" x14ac:dyDescent="0.2">
      <c r="B83" t="s">
        <v>207</v>
      </c>
      <c r="C83" s="19">
        <v>200</v>
      </c>
    </row>
    <row r="84" spans="1:5" x14ac:dyDescent="0.2">
      <c r="A84" s="1">
        <v>44327</v>
      </c>
      <c r="B84" t="s">
        <v>208</v>
      </c>
      <c r="C84" s="19">
        <v>2500</v>
      </c>
    </row>
    <row r="85" spans="1:5" x14ac:dyDescent="0.2">
      <c r="B85" t="s">
        <v>208</v>
      </c>
      <c r="C85" s="19">
        <v>100</v>
      </c>
    </row>
    <row r="86" spans="1:5" s="6" customFormat="1" x14ac:dyDescent="0.2">
      <c r="A86" s="14"/>
      <c r="B86" t="s">
        <v>208</v>
      </c>
      <c r="C86" s="19">
        <v>100</v>
      </c>
      <c r="D86" s="20"/>
      <c r="E86" s="20"/>
    </row>
    <row r="87" spans="1:5" s="6" customFormat="1" x14ac:dyDescent="0.2">
      <c r="A87" s="14"/>
      <c r="B87" t="s">
        <v>209</v>
      </c>
      <c r="C87" s="19">
        <v>1000</v>
      </c>
      <c r="D87" s="20"/>
      <c r="E87" s="20"/>
    </row>
    <row r="88" spans="1:5" x14ac:dyDescent="0.2">
      <c r="A88" s="1">
        <v>44329</v>
      </c>
      <c r="B88" t="s">
        <v>210</v>
      </c>
      <c r="D88" s="19">
        <v>200</v>
      </c>
    </row>
    <row r="89" spans="1:5" x14ac:dyDescent="0.2">
      <c r="A89" s="1">
        <v>44329</v>
      </c>
      <c r="B89" t="s">
        <v>211</v>
      </c>
      <c r="D89" s="19">
        <v>500</v>
      </c>
    </row>
    <row r="90" spans="1:5" x14ac:dyDescent="0.2">
      <c r="A90" s="1">
        <v>44329</v>
      </c>
      <c r="B90" t="s">
        <v>134</v>
      </c>
      <c r="C90" s="19">
        <v>250</v>
      </c>
    </row>
    <row r="91" spans="1:5" x14ac:dyDescent="0.2">
      <c r="A91" s="1">
        <v>44336</v>
      </c>
      <c r="B91" t="s">
        <v>212</v>
      </c>
      <c r="C91" s="20"/>
      <c r="D91" s="19">
        <v>20</v>
      </c>
    </row>
    <row r="92" spans="1:5" x14ac:dyDescent="0.2">
      <c r="A92" s="1">
        <v>44336</v>
      </c>
      <c r="B92" t="s">
        <v>220</v>
      </c>
      <c r="D92" s="19">
        <v>130</v>
      </c>
    </row>
    <row r="93" spans="1:5" x14ac:dyDescent="0.2">
      <c r="A93" s="1">
        <v>44336</v>
      </c>
      <c r="B93" t="s">
        <v>213</v>
      </c>
      <c r="D93" s="19">
        <v>250</v>
      </c>
    </row>
    <row r="94" spans="1:5" x14ac:dyDescent="0.2">
      <c r="A94" s="1">
        <v>44336</v>
      </c>
      <c r="B94" t="s">
        <v>214</v>
      </c>
      <c r="D94" s="19">
        <v>500</v>
      </c>
    </row>
    <row r="95" spans="1:5" x14ac:dyDescent="0.2">
      <c r="A95" s="1">
        <v>44343</v>
      </c>
      <c r="B95" t="s">
        <v>124</v>
      </c>
      <c r="C95" s="19">
        <v>75</v>
      </c>
    </row>
    <row r="96" spans="1:5" x14ac:dyDescent="0.2">
      <c r="A96" s="1">
        <v>44343</v>
      </c>
      <c r="B96" t="s">
        <v>215</v>
      </c>
      <c r="D96" s="19">
        <v>195</v>
      </c>
    </row>
    <row r="97" spans="1:5" x14ac:dyDescent="0.2">
      <c r="A97" s="1">
        <v>44344</v>
      </c>
      <c r="B97" t="s">
        <v>216</v>
      </c>
      <c r="D97" s="19">
        <v>25</v>
      </c>
    </row>
    <row r="98" spans="1:5" x14ac:dyDescent="0.2">
      <c r="A98" s="1">
        <v>44344</v>
      </c>
      <c r="B98" t="s">
        <v>217</v>
      </c>
      <c r="D98" s="19">
        <v>50</v>
      </c>
    </row>
    <row r="99" spans="1:5" s="6" customFormat="1" x14ac:dyDescent="0.2">
      <c r="A99" s="1">
        <v>44344</v>
      </c>
      <c r="B99" t="s">
        <v>125</v>
      </c>
      <c r="C99" s="19">
        <v>50</v>
      </c>
      <c r="D99" s="20"/>
      <c r="E99" s="20"/>
    </row>
    <row r="100" spans="1:5" x14ac:dyDescent="0.2">
      <c r="A100" s="1">
        <v>44344</v>
      </c>
      <c r="B100" t="s">
        <v>218</v>
      </c>
      <c r="D100" s="19">
        <v>100</v>
      </c>
    </row>
    <row r="101" spans="1:5" x14ac:dyDescent="0.2">
      <c r="A101" s="1">
        <v>44344</v>
      </c>
      <c r="B101" t="s">
        <v>219</v>
      </c>
      <c r="D101" s="19">
        <v>1000</v>
      </c>
    </row>
    <row r="103" spans="1:5" s="6" customFormat="1" x14ac:dyDescent="0.2">
      <c r="A103" s="14">
        <v>44347</v>
      </c>
      <c r="B103" s="6" t="s">
        <v>111</v>
      </c>
      <c r="C103" s="20">
        <f>SUM(C73:C101)</f>
        <v>5475</v>
      </c>
      <c r="D103" s="20">
        <f>SUM(D73:D101)</f>
        <v>3970</v>
      </c>
      <c r="E103" s="20">
        <f>SUM(C103:D103)</f>
        <v>9445</v>
      </c>
    </row>
    <row r="104" spans="1:5" s="6" customFormat="1" x14ac:dyDescent="0.2">
      <c r="A104" s="14">
        <v>44347</v>
      </c>
      <c r="B104" s="6" t="s">
        <v>132</v>
      </c>
      <c r="C104" s="20">
        <f>C103+C71</f>
        <v>9175</v>
      </c>
      <c r="D104" s="20">
        <f>D103+D71</f>
        <v>7225</v>
      </c>
      <c r="E104" s="20">
        <f>SUM(C104:D104)</f>
        <v>16400</v>
      </c>
    </row>
    <row r="106" spans="1:5" x14ac:dyDescent="0.2">
      <c r="A106" s="1">
        <v>44348</v>
      </c>
      <c r="B106" t="s">
        <v>239</v>
      </c>
      <c r="D106" s="19">
        <v>200</v>
      </c>
    </row>
    <row r="107" spans="1:5" x14ac:dyDescent="0.2">
      <c r="A107" s="1">
        <v>44350</v>
      </c>
      <c r="B107" t="s">
        <v>120</v>
      </c>
      <c r="C107" s="19">
        <v>50</v>
      </c>
    </row>
    <row r="108" spans="1:5" x14ac:dyDescent="0.2">
      <c r="A108" s="1">
        <v>44354</v>
      </c>
      <c r="B108" t="s">
        <v>206</v>
      </c>
      <c r="C108" s="19">
        <v>50</v>
      </c>
    </row>
    <row r="109" spans="1:5" x14ac:dyDescent="0.2">
      <c r="A109" s="1">
        <v>44356</v>
      </c>
      <c r="B109" t="s">
        <v>133</v>
      </c>
      <c r="C109" s="19">
        <v>100</v>
      </c>
    </row>
    <row r="110" spans="1:5" x14ac:dyDescent="0.2">
      <c r="A110" s="1">
        <v>44357</v>
      </c>
      <c r="B110" t="s">
        <v>208</v>
      </c>
      <c r="C110" s="19">
        <v>100</v>
      </c>
    </row>
    <row r="111" spans="1:5" x14ac:dyDescent="0.2">
      <c r="B111" t="s">
        <v>126</v>
      </c>
      <c r="C111" s="19">
        <v>100</v>
      </c>
    </row>
    <row r="112" spans="1:5" x14ac:dyDescent="0.2">
      <c r="A112" s="1">
        <v>44358</v>
      </c>
      <c r="B112" t="s">
        <v>208</v>
      </c>
      <c r="C112" s="19">
        <v>100</v>
      </c>
    </row>
    <row r="113" spans="1:5" x14ac:dyDescent="0.2">
      <c r="A113" s="1">
        <v>44358</v>
      </c>
      <c r="B113" t="s">
        <v>240</v>
      </c>
      <c r="D113" s="19">
        <v>500</v>
      </c>
    </row>
    <row r="114" spans="1:5" x14ac:dyDescent="0.2">
      <c r="A114" s="1">
        <v>44362</v>
      </c>
      <c r="B114" t="s">
        <v>241</v>
      </c>
      <c r="C114" s="20"/>
      <c r="D114" s="19">
        <v>20</v>
      </c>
    </row>
    <row r="115" spans="1:5" x14ac:dyDescent="0.2">
      <c r="A115" s="1">
        <v>44362</v>
      </c>
      <c r="B115" t="s">
        <v>134</v>
      </c>
      <c r="C115" s="19">
        <v>250</v>
      </c>
    </row>
    <row r="116" spans="1:5" x14ac:dyDescent="0.2">
      <c r="A116" s="1">
        <v>44364</v>
      </c>
      <c r="B116" t="s">
        <v>242</v>
      </c>
      <c r="C116" s="19">
        <v>300</v>
      </c>
    </row>
    <row r="117" spans="1:5" x14ac:dyDescent="0.2">
      <c r="A117" s="1">
        <v>44370</v>
      </c>
      <c r="B117" t="s">
        <v>243</v>
      </c>
      <c r="D117" s="19">
        <v>25</v>
      </c>
    </row>
    <row r="118" spans="1:5" x14ac:dyDescent="0.2">
      <c r="A118" s="1">
        <v>44375</v>
      </c>
      <c r="B118" t="s">
        <v>205</v>
      </c>
      <c r="C118" s="19">
        <v>1000</v>
      </c>
    </row>
    <row r="119" spans="1:5" x14ac:dyDescent="0.2">
      <c r="A119" s="1" t="s">
        <v>244</v>
      </c>
      <c r="B119" t="s">
        <v>124</v>
      </c>
      <c r="C119" s="19">
        <v>75</v>
      </c>
    </row>
    <row r="120" spans="1:5" s="6" customFormat="1" x14ac:dyDescent="0.2">
      <c r="A120" s="1"/>
      <c r="B120" t="s">
        <v>125</v>
      </c>
      <c r="C120" s="19">
        <v>50</v>
      </c>
      <c r="D120" s="20"/>
      <c r="E120" s="20"/>
    </row>
    <row r="121" spans="1:5" x14ac:dyDescent="0.2">
      <c r="A121" s="1">
        <v>44377</v>
      </c>
      <c r="B121" t="s">
        <v>245</v>
      </c>
      <c r="D121" s="19">
        <v>50</v>
      </c>
    </row>
    <row r="122" spans="1:5" x14ac:dyDescent="0.2">
      <c r="A122" s="1">
        <v>44377</v>
      </c>
      <c r="B122" t="s">
        <v>246</v>
      </c>
      <c r="D122" s="19">
        <v>245</v>
      </c>
    </row>
    <row r="123" spans="1:5" x14ac:dyDescent="0.2">
      <c r="A123" s="1">
        <v>44377</v>
      </c>
      <c r="B123" t="s">
        <v>247</v>
      </c>
      <c r="D123" s="19">
        <v>1000</v>
      </c>
    </row>
    <row r="125" spans="1:5" s="6" customFormat="1" x14ac:dyDescent="0.2">
      <c r="A125" s="14">
        <v>44377</v>
      </c>
      <c r="B125" s="6" t="s">
        <v>111</v>
      </c>
      <c r="C125" s="20">
        <f>SUM(C106:C123)</f>
        <v>2175</v>
      </c>
      <c r="D125" s="20">
        <f>SUM(D106:D123)</f>
        <v>2040</v>
      </c>
      <c r="E125" s="20">
        <f>SUM(C125:D125)</f>
        <v>4215</v>
      </c>
    </row>
    <row r="126" spans="1:5" s="6" customFormat="1" x14ac:dyDescent="0.2">
      <c r="A126" s="14">
        <v>44377</v>
      </c>
      <c r="B126" s="6" t="s">
        <v>132</v>
      </c>
      <c r="C126" s="20">
        <f>C104+C125</f>
        <v>11350</v>
      </c>
      <c r="D126" s="20">
        <f>D104+D125</f>
        <v>9265</v>
      </c>
      <c r="E126" s="20">
        <f>SUM(C126:D126)</f>
        <v>20615</v>
      </c>
    </row>
    <row r="128" spans="1:5" x14ac:dyDescent="0.2">
      <c r="A128" s="1">
        <v>44378</v>
      </c>
      <c r="B128" t="s">
        <v>208</v>
      </c>
      <c r="C128" s="19">
        <v>200</v>
      </c>
    </row>
    <row r="129" spans="1:5" x14ac:dyDescent="0.2">
      <c r="B129" t="s">
        <v>208</v>
      </c>
      <c r="C129" s="19">
        <v>200</v>
      </c>
    </row>
    <row r="130" spans="1:5" x14ac:dyDescent="0.2">
      <c r="B130" t="s">
        <v>208</v>
      </c>
      <c r="C130" s="19">
        <v>100</v>
      </c>
    </row>
    <row r="131" spans="1:5" x14ac:dyDescent="0.2">
      <c r="A131" s="1">
        <v>44379</v>
      </c>
      <c r="B131" t="s">
        <v>242</v>
      </c>
      <c r="C131" s="19">
        <v>40</v>
      </c>
    </row>
    <row r="132" spans="1:5" x14ac:dyDescent="0.2">
      <c r="A132" s="1">
        <v>44383</v>
      </c>
      <c r="B132" t="s">
        <v>120</v>
      </c>
      <c r="C132" s="19">
        <v>50</v>
      </c>
    </row>
    <row r="133" spans="1:5" x14ac:dyDescent="0.2">
      <c r="A133" s="1">
        <v>44384</v>
      </c>
      <c r="B133" t="s">
        <v>206</v>
      </c>
      <c r="C133" s="19">
        <v>50</v>
      </c>
    </row>
    <row r="134" spans="1:5" x14ac:dyDescent="0.2">
      <c r="A134" s="1">
        <v>44384</v>
      </c>
      <c r="B134" t="s">
        <v>257</v>
      </c>
      <c r="D134" s="19">
        <v>100</v>
      </c>
    </row>
    <row r="135" spans="1:5" x14ac:dyDescent="0.2">
      <c r="A135" s="1">
        <v>44384</v>
      </c>
      <c r="B135" t="s">
        <v>258</v>
      </c>
      <c r="D135" s="19">
        <v>500</v>
      </c>
    </row>
    <row r="136" spans="1:5" x14ac:dyDescent="0.2">
      <c r="A136" s="1">
        <v>44385</v>
      </c>
      <c r="B136" t="s">
        <v>133</v>
      </c>
      <c r="C136" s="19">
        <v>100</v>
      </c>
    </row>
    <row r="137" spans="1:5" x14ac:dyDescent="0.2">
      <c r="B137" t="s">
        <v>208</v>
      </c>
      <c r="C137" s="19">
        <v>100</v>
      </c>
    </row>
    <row r="138" spans="1:5" x14ac:dyDescent="0.2">
      <c r="A138" s="1">
        <v>44390</v>
      </c>
      <c r="B138" t="s">
        <v>134</v>
      </c>
      <c r="C138" s="19">
        <v>250</v>
      </c>
    </row>
    <row r="139" spans="1:5" x14ac:dyDescent="0.2">
      <c r="B139" t="s">
        <v>208</v>
      </c>
      <c r="C139" s="19">
        <v>100</v>
      </c>
    </row>
    <row r="140" spans="1:5" x14ac:dyDescent="0.2">
      <c r="B140" t="s">
        <v>208</v>
      </c>
      <c r="C140" s="19">
        <v>100</v>
      </c>
    </row>
    <row r="141" spans="1:5" x14ac:dyDescent="0.2">
      <c r="A141" s="1">
        <v>44393</v>
      </c>
      <c r="B141" t="s">
        <v>259</v>
      </c>
      <c r="C141" s="20"/>
      <c r="D141" s="19">
        <v>20</v>
      </c>
    </row>
    <row r="142" spans="1:5" x14ac:dyDescent="0.2">
      <c r="A142" s="1">
        <v>44393</v>
      </c>
      <c r="B142" t="s">
        <v>260</v>
      </c>
      <c r="D142" s="19">
        <v>100</v>
      </c>
    </row>
    <row r="143" spans="1:5" x14ac:dyDescent="0.2">
      <c r="A143" s="1" t="s">
        <v>261</v>
      </c>
      <c r="B143" t="s">
        <v>124</v>
      </c>
      <c r="C143" s="19">
        <v>75</v>
      </c>
    </row>
    <row r="144" spans="1:5" s="6" customFormat="1" x14ac:dyDescent="0.2">
      <c r="A144" s="1">
        <v>44405</v>
      </c>
      <c r="B144" t="s">
        <v>125</v>
      </c>
      <c r="C144" s="19">
        <v>50</v>
      </c>
      <c r="D144" s="20"/>
      <c r="E144" s="20"/>
    </row>
    <row r="145" spans="1:6" x14ac:dyDescent="0.2">
      <c r="A145" s="1">
        <v>44407</v>
      </c>
      <c r="B145" t="s">
        <v>262</v>
      </c>
      <c r="D145" s="19">
        <v>50</v>
      </c>
    </row>
    <row r="147" spans="1:6" s="6" customFormat="1" x14ac:dyDescent="0.2">
      <c r="A147" s="14">
        <v>44408</v>
      </c>
      <c r="B147" s="6" t="s">
        <v>111</v>
      </c>
      <c r="C147" s="20">
        <f>SUM(C128:C145)</f>
        <v>1415</v>
      </c>
      <c r="D147" s="20">
        <f>SUM(D128:D145)</f>
        <v>770</v>
      </c>
      <c r="E147" s="20">
        <f>SUM(C147:D147)</f>
        <v>2185</v>
      </c>
      <c r="F147" s="20"/>
    </row>
    <row r="148" spans="1:6" s="6" customFormat="1" x14ac:dyDescent="0.2">
      <c r="A148" s="14">
        <v>44408</v>
      </c>
      <c r="B148" s="6" t="s">
        <v>132</v>
      </c>
      <c r="C148" s="20">
        <f>C126+C147</f>
        <v>12765</v>
      </c>
      <c r="D148" s="20">
        <f>D126+D147</f>
        <v>10035</v>
      </c>
      <c r="E148" s="20">
        <f>SUM(C148:D148)</f>
        <v>22800</v>
      </c>
    </row>
    <row r="150" spans="1:6" x14ac:dyDescent="0.2">
      <c r="A150" s="1">
        <v>44410</v>
      </c>
      <c r="B150" t="s">
        <v>268</v>
      </c>
      <c r="D150" s="19">
        <v>25</v>
      </c>
    </row>
    <row r="151" spans="1:6" x14ac:dyDescent="0.2">
      <c r="A151" s="1">
        <v>44410</v>
      </c>
      <c r="B151" t="s">
        <v>269</v>
      </c>
      <c r="D151" s="19">
        <v>50</v>
      </c>
    </row>
    <row r="152" spans="1:6" x14ac:dyDescent="0.2">
      <c r="A152" s="1">
        <v>44410</v>
      </c>
      <c r="B152" t="s">
        <v>270</v>
      </c>
      <c r="D152" s="19">
        <v>100</v>
      </c>
    </row>
    <row r="153" spans="1:6" x14ac:dyDescent="0.2">
      <c r="A153" s="1">
        <v>44410</v>
      </c>
      <c r="B153" t="s">
        <v>271</v>
      </c>
      <c r="D153" s="19">
        <v>200</v>
      </c>
    </row>
    <row r="154" spans="1:6" x14ac:dyDescent="0.2">
      <c r="A154" s="1">
        <v>44411</v>
      </c>
      <c r="B154" t="s">
        <v>242</v>
      </c>
      <c r="C154" s="19">
        <v>40</v>
      </c>
    </row>
    <row r="155" spans="1:6" x14ac:dyDescent="0.2">
      <c r="B155" t="s">
        <v>120</v>
      </c>
      <c r="C155" s="19">
        <v>50</v>
      </c>
    </row>
    <row r="156" spans="1:6" x14ac:dyDescent="0.2">
      <c r="A156" s="1">
        <v>44412</v>
      </c>
      <c r="B156" t="s">
        <v>272</v>
      </c>
      <c r="D156" s="19">
        <v>200</v>
      </c>
    </row>
    <row r="157" spans="1:6" x14ac:dyDescent="0.2">
      <c r="A157" s="1">
        <v>44413</v>
      </c>
      <c r="B157" t="s">
        <v>206</v>
      </c>
      <c r="C157" s="19">
        <v>50</v>
      </c>
    </row>
    <row r="158" spans="1:6" x14ac:dyDescent="0.2">
      <c r="A158" s="1">
        <v>44414</v>
      </c>
      <c r="B158" t="s">
        <v>277</v>
      </c>
      <c r="D158" s="19">
        <v>250</v>
      </c>
    </row>
    <row r="159" spans="1:6" x14ac:dyDescent="0.2">
      <c r="A159" s="1">
        <v>44418</v>
      </c>
      <c r="B159" t="s">
        <v>133</v>
      </c>
      <c r="C159" s="19">
        <v>100</v>
      </c>
    </row>
    <row r="160" spans="1:6" x14ac:dyDescent="0.2">
      <c r="B160" t="s">
        <v>208</v>
      </c>
      <c r="C160" s="19">
        <v>100</v>
      </c>
    </row>
    <row r="161" spans="1:5" x14ac:dyDescent="0.2">
      <c r="B161" t="s">
        <v>208</v>
      </c>
      <c r="C161" s="19">
        <v>100</v>
      </c>
    </row>
    <row r="162" spans="1:5" x14ac:dyDescent="0.2">
      <c r="A162" s="1">
        <v>44420</v>
      </c>
      <c r="B162" t="s">
        <v>208</v>
      </c>
      <c r="C162" s="19">
        <v>100</v>
      </c>
    </row>
    <row r="163" spans="1:5" x14ac:dyDescent="0.2">
      <c r="B163" t="s">
        <v>208</v>
      </c>
      <c r="C163" s="19">
        <v>100</v>
      </c>
    </row>
    <row r="164" spans="1:5" x14ac:dyDescent="0.2">
      <c r="A164" s="1">
        <v>44421</v>
      </c>
      <c r="B164" t="s">
        <v>134</v>
      </c>
      <c r="C164" s="19">
        <v>250</v>
      </c>
    </row>
    <row r="165" spans="1:5" x14ac:dyDescent="0.2">
      <c r="A165" s="1">
        <v>44425</v>
      </c>
      <c r="B165" t="s">
        <v>273</v>
      </c>
      <c r="C165" s="20"/>
      <c r="D165" s="19">
        <v>20</v>
      </c>
    </row>
    <row r="166" spans="1:5" x14ac:dyDescent="0.2">
      <c r="A166" s="1">
        <v>44435</v>
      </c>
      <c r="B166" t="s">
        <v>124</v>
      </c>
      <c r="C166" s="19">
        <v>75</v>
      </c>
    </row>
    <row r="167" spans="1:5" s="6" customFormat="1" x14ac:dyDescent="0.2">
      <c r="A167" s="1">
        <v>44438</v>
      </c>
      <c r="B167" t="s">
        <v>125</v>
      </c>
      <c r="C167" s="19">
        <v>50</v>
      </c>
      <c r="D167" s="20"/>
      <c r="E167" s="20"/>
    </row>
    <row r="168" spans="1:5" x14ac:dyDescent="0.2">
      <c r="A168" s="1">
        <v>44438</v>
      </c>
      <c r="B168" t="s">
        <v>262</v>
      </c>
      <c r="D168" s="19">
        <v>100</v>
      </c>
    </row>
    <row r="170" spans="1:5" s="6" customFormat="1" x14ac:dyDescent="0.2">
      <c r="A170" s="14">
        <v>44439</v>
      </c>
      <c r="B170" s="6" t="s">
        <v>111</v>
      </c>
      <c r="C170" s="20">
        <f>SUM(C150:C168)</f>
        <v>1015</v>
      </c>
      <c r="D170" s="20">
        <f>SUM(D150:D168)</f>
        <v>945</v>
      </c>
      <c r="E170" s="20">
        <f>SUM(C170:D170)</f>
        <v>1960</v>
      </c>
    </row>
    <row r="171" spans="1:5" s="6" customFormat="1" x14ac:dyDescent="0.2">
      <c r="A171" s="14">
        <v>44439</v>
      </c>
      <c r="B171" s="6" t="s">
        <v>132</v>
      </c>
      <c r="C171" s="20">
        <f>C148+C170</f>
        <v>13780</v>
      </c>
      <c r="D171" s="20">
        <f>D148+D170</f>
        <v>10980</v>
      </c>
      <c r="E171" s="20">
        <f>SUM(C171:D171)</f>
        <v>24760</v>
      </c>
    </row>
    <row r="173" spans="1:5" x14ac:dyDescent="0.2">
      <c r="A173" s="1">
        <v>44441</v>
      </c>
      <c r="B173" t="s">
        <v>288</v>
      </c>
      <c r="D173" s="19">
        <v>25</v>
      </c>
    </row>
    <row r="174" spans="1:5" x14ac:dyDescent="0.2">
      <c r="A174" s="1">
        <v>44441</v>
      </c>
      <c r="B174" t="s">
        <v>289</v>
      </c>
      <c r="D174" s="19">
        <v>50</v>
      </c>
    </row>
    <row r="175" spans="1:5" x14ac:dyDescent="0.2">
      <c r="A175" s="1">
        <v>44441</v>
      </c>
      <c r="B175" t="s">
        <v>290</v>
      </c>
      <c r="D175" s="19">
        <v>100</v>
      </c>
    </row>
    <row r="176" spans="1:5" x14ac:dyDescent="0.2">
      <c r="A176" s="1">
        <v>44441</v>
      </c>
      <c r="B176" t="s">
        <v>291</v>
      </c>
      <c r="D176" s="19">
        <v>150</v>
      </c>
    </row>
    <row r="177" spans="1:4" x14ac:dyDescent="0.2">
      <c r="A177" s="1">
        <v>44441</v>
      </c>
      <c r="B177" t="s">
        <v>242</v>
      </c>
      <c r="C177" s="19">
        <v>40</v>
      </c>
    </row>
    <row r="178" spans="1:4" x14ac:dyDescent="0.2">
      <c r="B178" t="s">
        <v>292</v>
      </c>
      <c r="C178" s="19">
        <v>150</v>
      </c>
    </row>
    <row r="179" spans="1:4" x14ac:dyDescent="0.2">
      <c r="A179" s="1">
        <v>44442</v>
      </c>
      <c r="B179" t="s">
        <v>120</v>
      </c>
      <c r="C179" s="19">
        <v>50</v>
      </c>
    </row>
    <row r="180" spans="1:4" x14ac:dyDescent="0.2">
      <c r="A180" s="1">
        <v>44447</v>
      </c>
      <c r="B180" t="s">
        <v>206</v>
      </c>
      <c r="C180" s="19">
        <v>50</v>
      </c>
    </row>
    <row r="181" spans="1:4" x14ac:dyDescent="0.2">
      <c r="B181" t="s">
        <v>133</v>
      </c>
      <c r="C181" s="19">
        <v>100</v>
      </c>
    </row>
    <row r="182" spans="1:4" x14ac:dyDescent="0.2">
      <c r="A182" s="1">
        <v>44448</v>
      </c>
      <c r="B182" t="s">
        <v>208</v>
      </c>
      <c r="C182" s="19">
        <v>100</v>
      </c>
    </row>
    <row r="183" spans="1:4" x14ac:dyDescent="0.2">
      <c r="B183" t="s">
        <v>208</v>
      </c>
      <c r="C183" s="19">
        <v>100</v>
      </c>
    </row>
    <row r="184" spans="1:4" x14ac:dyDescent="0.2">
      <c r="A184" s="1">
        <v>44452</v>
      </c>
      <c r="B184" t="s">
        <v>293</v>
      </c>
      <c r="D184" s="19">
        <v>200</v>
      </c>
    </row>
    <row r="185" spans="1:4" x14ac:dyDescent="0.2">
      <c r="A185" s="1">
        <v>44453</v>
      </c>
      <c r="B185" t="s">
        <v>208</v>
      </c>
      <c r="C185" s="19">
        <v>100</v>
      </c>
    </row>
    <row r="186" spans="1:4" x14ac:dyDescent="0.2">
      <c r="B186" t="s">
        <v>208</v>
      </c>
      <c r="C186" s="19">
        <v>100</v>
      </c>
    </row>
    <row r="187" spans="1:4" x14ac:dyDescent="0.2">
      <c r="B187" t="s">
        <v>134</v>
      </c>
      <c r="C187" s="19">
        <v>250</v>
      </c>
    </row>
    <row r="188" spans="1:4" x14ac:dyDescent="0.2">
      <c r="A188" s="1">
        <v>44461</v>
      </c>
      <c r="B188" t="s">
        <v>294</v>
      </c>
      <c r="C188" s="20"/>
      <c r="D188" s="19">
        <v>20</v>
      </c>
    </row>
    <row r="189" spans="1:4" x14ac:dyDescent="0.2">
      <c r="A189" s="1">
        <v>44461</v>
      </c>
      <c r="B189" t="s">
        <v>296</v>
      </c>
      <c r="C189" s="19">
        <v>3000</v>
      </c>
    </row>
    <row r="190" spans="1:4" x14ac:dyDescent="0.2">
      <c r="A190" s="1">
        <v>44467</v>
      </c>
      <c r="B190" t="s">
        <v>124</v>
      </c>
      <c r="C190" s="19">
        <v>75</v>
      </c>
    </row>
    <row r="191" spans="1:4" x14ac:dyDescent="0.2">
      <c r="A191" s="1">
        <v>44467</v>
      </c>
      <c r="B191" t="s">
        <v>297</v>
      </c>
      <c r="D191" s="19">
        <v>25</v>
      </c>
    </row>
    <row r="192" spans="1:4" x14ac:dyDescent="0.2">
      <c r="A192" s="1">
        <v>44468</v>
      </c>
      <c r="B192" t="s">
        <v>298</v>
      </c>
      <c r="D192" s="19">
        <v>50</v>
      </c>
    </row>
    <row r="193" spans="1:5" x14ac:dyDescent="0.2">
      <c r="A193" s="1">
        <v>44469</v>
      </c>
      <c r="B193" t="s">
        <v>262</v>
      </c>
      <c r="D193" s="19">
        <v>100</v>
      </c>
    </row>
    <row r="194" spans="1:5" x14ac:dyDescent="0.2">
      <c r="A194" s="1">
        <v>44469</v>
      </c>
      <c r="B194" t="s">
        <v>299</v>
      </c>
      <c r="D194" s="19">
        <v>320</v>
      </c>
    </row>
    <row r="196" spans="1:5" s="6" customFormat="1" x14ac:dyDescent="0.2">
      <c r="A196" s="14">
        <v>44469</v>
      </c>
      <c r="B196" s="6" t="s">
        <v>111</v>
      </c>
      <c r="C196" s="20">
        <f>SUM(C173:C194)</f>
        <v>4115</v>
      </c>
      <c r="D196" s="20">
        <f>SUM(D173:D194)</f>
        <v>1040</v>
      </c>
      <c r="E196" s="20">
        <f>SUM(C196:D196)</f>
        <v>5155</v>
      </c>
    </row>
    <row r="197" spans="1:5" s="6" customFormat="1" x14ac:dyDescent="0.2">
      <c r="A197" s="14">
        <v>44469</v>
      </c>
      <c r="B197" s="6" t="s">
        <v>132</v>
      </c>
      <c r="C197" s="20">
        <f>C171+C196</f>
        <v>17895</v>
      </c>
      <c r="D197" s="20">
        <f>D171+D196</f>
        <v>12020</v>
      </c>
      <c r="E197" s="20">
        <f>SUM(C197:D197)</f>
        <v>29915</v>
      </c>
    </row>
    <row r="199" spans="1:5" x14ac:dyDescent="0.2">
      <c r="A199" s="1">
        <v>44473</v>
      </c>
      <c r="B199" t="s">
        <v>242</v>
      </c>
      <c r="C199" s="19">
        <v>40</v>
      </c>
    </row>
    <row r="200" spans="1:5" x14ac:dyDescent="0.2">
      <c r="A200" s="1">
        <v>44474</v>
      </c>
      <c r="B200" t="s">
        <v>120</v>
      </c>
      <c r="C200" s="19">
        <v>50</v>
      </c>
    </row>
    <row r="201" spans="1:5" x14ac:dyDescent="0.2">
      <c r="B201" t="s">
        <v>206</v>
      </c>
      <c r="C201" s="19">
        <v>50</v>
      </c>
    </row>
    <row r="202" spans="1:5" x14ac:dyDescent="0.2">
      <c r="A202" s="1">
        <v>44476</v>
      </c>
      <c r="B202" t="s">
        <v>300</v>
      </c>
      <c r="D202" s="19">
        <v>100</v>
      </c>
    </row>
    <row r="203" spans="1:5" x14ac:dyDescent="0.2">
      <c r="A203" s="1">
        <v>44476</v>
      </c>
      <c r="B203" t="s">
        <v>301</v>
      </c>
      <c r="D203" s="19">
        <v>200</v>
      </c>
    </row>
    <row r="204" spans="1:5" x14ac:dyDescent="0.2">
      <c r="A204" s="1">
        <v>44476</v>
      </c>
      <c r="B204" t="s">
        <v>133</v>
      </c>
      <c r="C204" s="19">
        <v>100</v>
      </c>
    </row>
    <row r="205" spans="1:5" x14ac:dyDescent="0.2">
      <c r="A205" s="1">
        <v>44482</v>
      </c>
      <c r="B205" t="s">
        <v>208</v>
      </c>
      <c r="C205" s="19">
        <v>400</v>
      </c>
    </row>
    <row r="206" spans="1:5" x14ac:dyDescent="0.2">
      <c r="B206" t="s">
        <v>302</v>
      </c>
      <c r="C206" s="19">
        <v>50</v>
      </c>
    </row>
    <row r="207" spans="1:5" x14ac:dyDescent="0.2">
      <c r="B207" t="s">
        <v>134</v>
      </c>
      <c r="C207" s="19">
        <v>250</v>
      </c>
    </row>
    <row r="208" spans="1:5" x14ac:dyDescent="0.2">
      <c r="A208" s="1">
        <v>44488</v>
      </c>
      <c r="B208" t="s">
        <v>303</v>
      </c>
      <c r="C208" s="20"/>
      <c r="D208" s="19">
        <v>20</v>
      </c>
    </row>
    <row r="209" spans="1:5" x14ac:dyDescent="0.2">
      <c r="A209" s="1">
        <v>44488</v>
      </c>
      <c r="B209" t="s">
        <v>304</v>
      </c>
      <c r="D209" s="19">
        <v>200</v>
      </c>
    </row>
    <row r="210" spans="1:5" x14ac:dyDescent="0.2">
      <c r="A210" s="1">
        <v>44488</v>
      </c>
      <c r="B210" t="s">
        <v>305</v>
      </c>
      <c r="D210" s="19">
        <v>2500</v>
      </c>
    </row>
    <row r="211" spans="1:5" x14ac:dyDescent="0.2">
      <c r="A211" s="1">
        <v>44491</v>
      </c>
      <c r="B211" t="s">
        <v>306</v>
      </c>
      <c r="C211" s="19">
        <v>100</v>
      </c>
    </row>
    <row r="212" spans="1:5" x14ac:dyDescent="0.2">
      <c r="A212" s="1">
        <v>44496</v>
      </c>
      <c r="B212" t="s">
        <v>124</v>
      </c>
      <c r="C212" s="19">
        <v>75</v>
      </c>
    </row>
    <row r="214" spans="1:5" s="6" customFormat="1" x14ac:dyDescent="0.2">
      <c r="A214" s="14">
        <v>44500</v>
      </c>
      <c r="B214" s="6" t="s">
        <v>111</v>
      </c>
      <c r="C214" s="20">
        <f>SUM(C199:C212)</f>
        <v>1115</v>
      </c>
      <c r="D214" s="20">
        <f>SUM(D199:D212)</f>
        <v>3020</v>
      </c>
      <c r="E214" s="20">
        <f>SUM(C214:D214)</f>
        <v>4135</v>
      </c>
    </row>
    <row r="215" spans="1:5" s="6" customFormat="1" x14ac:dyDescent="0.2">
      <c r="A215" s="14">
        <v>44500</v>
      </c>
      <c r="B215" s="6" t="s">
        <v>132</v>
      </c>
      <c r="C215" s="20">
        <f>C197+C214</f>
        <v>19010</v>
      </c>
      <c r="D215" s="20">
        <f>D197+D214</f>
        <v>15040</v>
      </c>
      <c r="E215" s="20">
        <f>SUM(C215:D215)</f>
        <v>34050</v>
      </c>
    </row>
    <row r="217" spans="1:5" x14ac:dyDescent="0.2">
      <c r="A217" s="1">
        <v>44501</v>
      </c>
      <c r="B217" t="s">
        <v>329</v>
      </c>
      <c r="D217" s="19">
        <v>25</v>
      </c>
    </row>
    <row r="218" spans="1:5" x14ac:dyDescent="0.2">
      <c r="A218" s="1">
        <v>44501</v>
      </c>
      <c r="B218" t="s">
        <v>330</v>
      </c>
      <c r="D218" s="19">
        <v>50</v>
      </c>
    </row>
    <row r="219" spans="1:5" x14ac:dyDescent="0.2">
      <c r="A219" s="1">
        <v>44501</v>
      </c>
      <c r="B219" t="s">
        <v>262</v>
      </c>
      <c r="D219" s="19">
        <v>100</v>
      </c>
    </row>
    <row r="220" spans="1:5" x14ac:dyDescent="0.2">
      <c r="A220" s="1">
        <v>44502</v>
      </c>
      <c r="B220" t="s">
        <v>242</v>
      </c>
      <c r="C220" s="19">
        <v>40</v>
      </c>
    </row>
    <row r="221" spans="1:5" x14ac:dyDescent="0.2">
      <c r="A221" s="1">
        <v>44503</v>
      </c>
      <c r="B221" t="s">
        <v>120</v>
      </c>
      <c r="C221" s="19">
        <v>50</v>
      </c>
    </row>
    <row r="222" spans="1:5" x14ac:dyDescent="0.2">
      <c r="A222" s="1">
        <v>44503</v>
      </c>
      <c r="B222" t="s">
        <v>331</v>
      </c>
      <c r="D222" s="19">
        <v>200</v>
      </c>
    </row>
    <row r="223" spans="1:5" x14ac:dyDescent="0.2">
      <c r="A223" s="1">
        <v>44508</v>
      </c>
      <c r="B223" t="s">
        <v>306</v>
      </c>
      <c r="C223" s="19">
        <v>100</v>
      </c>
    </row>
    <row r="224" spans="1:5" x14ac:dyDescent="0.2">
      <c r="A224" s="1">
        <v>44509</v>
      </c>
      <c r="B224" t="s">
        <v>133</v>
      </c>
      <c r="C224" s="19">
        <v>100</v>
      </c>
    </row>
    <row r="225" spans="1:5" x14ac:dyDescent="0.2">
      <c r="A225" s="1">
        <v>44510</v>
      </c>
      <c r="B225" t="s">
        <v>332</v>
      </c>
      <c r="D225" s="19">
        <v>50</v>
      </c>
    </row>
    <row r="226" spans="1:5" x14ac:dyDescent="0.2">
      <c r="A226" s="1">
        <v>44510</v>
      </c>
      <c r="B226" t="s">
        <v>333</v>
      </c>
      <c r="D226" s="19">
        <v>100</v>
      </c>
    </row>
    <row r="227" spans="1:5" x14ac:dyDescent="0.2">
      <c r="A227" s="1">
        <v>44512</v>
      </c>
      <c r="B227" t="s">
        <v>302</v>
      </c>
      <c r="C227" s="19">
        <v>50</v>
      </c>
    </row>
    <row r="228" spans="1:5" x14ac:dyDescent="0.2">
      <c r="A228" s="1">
        <v>44515</v>
      </c>
      <c r="B228" t="s">
        <v>208</v>
      </c>
      <c r="C228" s="19">
        <v>400</v>
      </c>
    </row>
    <row r="229" spans="1:5" x14ac:dyDescent="0.2">
      <c r="A229" s="1">
        <v>44518</v>
      </c>
      <c r="B229" t="s">
        <v>334</v>
      </c>
      <c r="C229" s="20"/>
      <c r="D229" s="19">
        <v>20</v>
      </c>
    </row>
    <row r="230" spans="1:5" x14ac:dyDescent="0.2">
      <c r="A230" s="1">
        <v>44522</v>
      </c>
      <c r="B230" t="s">
        <v>335</v>
      </c>
      <c r="C230" s="19">
        <v>250</v>
      </c>
    </row>
    <row r="231" spans="1:5" x14ac:dyDescent="0.2">
      <c r="A231" s="1">
        <v>44523</v>
      </c>
      <c r="B231" t="s">
        <v>336</v>
      </c>
      <c r="D231" s="19">
        <v>25</v>
      </c>
    </row>
    <row r="232" spans="1:5" x14ac:dyDescent="0.2">
      <c r="A232" s="1">
        <v>44523</v>
      </c>
      <c r="B232" t="s">
        <v>337</v>
      </c>
      <c r="C232" s="19">
        <v>100</v>
      </c>
    </row>
    <row r="233" spans="1:5" x14ac:dyDescent="0.2">
      <c r="A233" s="1">
        <v>44526</v>
      </c>
      <c r="B233" t="s">
        <v>338</v>
      </c>
      <c r="C233" s="19">
        <v>500</v>
      </c>
    </row>
    <row r="234" spans="1:5" x14ac:dyDescent="0.2">
      <c r="A234" s="1">
        <v>44529</v>
      </c>
      <c r="B234" t="s">
        <v>262</v>
      </c>
      <c r="D234" s="19">
        <v>100</v>
      </c>
    </row>
    <row r="235" spans="1:5" x14ac:dyDescent="0.2">
      <c r="A235" s="1">
        <v>44529</v>
      </c>
      <c r="B235" t="s">
        <v>124</v>
      </c>
      <c r="C235" s="19">
        <v>75</v>
      </c>
    </row>
    <row r="236" spans="1:5" s="6" customFormat="1" x14ac:dyDescent="0.2">
      <c r="A236" s="1"/>
      <c r="B236" t="s">
        <v>125</v>
      </c>
      <c r="C236" s="19">
        <v>200</v>
      </c>
      <c r="D236" s="20"/>
      <c r="E236" s="20"/>
    </row>
    <row r="237" spans="1:5" x14ac:dyDescent="0.2">
      <c r="A237" s="1">
        <v>44529</v>
      </c>
      <c r="B237" t="s">
        <v>339</v>
      </c>
      <c r="D237" s="19">
        <v>321.42</v>
      </c>
    </row>
    <row r="238" spans="1:5" s="6" customFormat="1" x14ac:dyDescent="0.2">
      <c r="A238" s="1">
        <v>44530</v>
      </c>
      <c r="B238" t="s">
        <v>125</v>
      </c>
      <c r="C238" s="19">
        <v>50</v>
      </c>
      <c r="D238" s="20"/>
      <c r="E238" s="20"/>
    </row>
    <row r="239" spans="1:5" s="6" customFormat="1" x14ac:dyDescent="0.2">
      <c r="A239" s="1"/>
      <c r="B239" t="s">
        <v>125</v>
      </c>
      <c r="C239" s="19">
        <v>50</v>
      </c>
      <c r="D239" s="20"/>
      <c r="E239" s="20"/>
    </row>
    <row r="240" spans="1:5" ht="15" customHeight="1" x14ac:dyDescent="0.2"/>
    <row r="241" spans="1:5" s="6" customFormat="1" x14ac:dyDescent="0.2">
      <c r="A241" s="14">
        <v>44530</v>
      </c>
      <c r="B241" s="6" t="s">
        <v>111</v>
      </c>
      <c r="C241" s="20">
        <f>SUM(C217:C239)</f>
        <v>1965</v>
      </c>
      <c r="D241" s="20">
        <f>SUM(D217:D239)</f>
        <v>991.42000000000007</v>
      </c>
      <c r="E241" s="20">
        <f>SUM(C241:D241)</f>
        <v>2956.42</v>
      </c>
    </row>
    <row r="242" spans="1:5" s="6" customFormat="1" x14ac:dyDescent="0.2">
      <c r="A242" s="14">
        <v>44530</v>
      </c>
      <c r="B242" s="6" t="s">
        <v>132</v>
      </c>
      <c r="C242" s="20">
        <f>C241+C215</f>
        <v>20975</v>
      </c>
      <c r="D242" s="20">
        <f>D241+D215</f>
        <v>16031.42</v>
      </c>
      <c r="E242" s="20">
        <f>SUM(C242:D242)</f>
        <v>37006.42</v>
      </c>
    </row>
    <row r="244" spans="1:5" x14ac:dyDescent="0.2">
      <c r="A244" s="1">
        <v>44531</v>
      </c>
      <c r="B244" t="s">
        <v>306</v>
      </c>
      <c r="C244" s="19">
        <v>150</v>
      </c>
    </row>
    <row r="245" spans="1:5" x14ac:dyDescent="0.2">
      <c r="A245" s="1">
        <v>44532</v>
      </c>
      <c r="B245" t="s">
        <v>242</v>
      </c>
      <c r="C245" s="19">
        <v>40</v>
      </c>
    </row>
    <row r="246" spans="1:5" x14ac:dyDescent="0.2">
      <c r="A246" s="1">
        <v>44532</v>
      </c>
      <c r="B246" t="s">
        <v>349</v>
      </c>
      <c r="D246" s="19">
        <v>50</v>
      </c>
    </row>
    <row r="247" spans="1:5" x14ac:dyDescent="0.2">
      <c r="A247" s="1">
        <v>44533</v>
      </c>
      <c r="B247" t="s">
        <v>120</v>
      </c>
      <c r="C247" s="19">
        <v>50</v>
      </c>
    </row>
    <row r="248" spans="1:5" x14ac:dyDescent="0.2">
      <c r="A248" s="1">
        <v>44538</v>
      </c>
      <c r="B248" t="s">
        <v>133</v>
      </c>
      <c r="C248" s="19">
        <v>100</v>
      </c>
    </row>
    <row r="249" spans="1:5" x14ac:dyDescent="0.2">
      <c r="A249" s="1">
        <v>44543</v>
      </c>
      <c r="B249" t="s">
        <v>302</v>
      </c>
      <c r="C249" s="19">
        <v>50</v>
      </c>
    </row>
    <row r="250" spans="1:5" x14ac:dyDescent="0.2">
      <c r="A250" s="1">
        <v>44544</v>
      </c>
      <c r="B250" t="s">
        <v>208</v>
      </c>
      <c r="C250" s="19">
        <v>400</v>
      </c>
    </row>
    <row r="251" spans="1:5" x14ac:dyDescent="0.2">
      <c r="B251" t="s">
        <v>208</v>
      </c>
      <c r="C251" s="19">
        <v>200</v>
      </c>
    </row>
    <row r="252" spans="1:5" x14ac:dyDescent="0.2">
      <c r="A252" s="1">
        <v>44545</v>
      </c>
      <c r="B252" t="s">
        <v>350</v>
      </c>
      <c r="D252" s="19">
        <v>700</v>
      </c>
    </row>
    <row r="253" spans="1:5" x14ac:dyDescent="0.2">
      <c r="A253" s="1">
        <v>44545</v>
      </c>
      <c r="B253" t="s">
        <v>351</v>
      </c>
      <c r="C253" s="20"/>
      <c r="D253" s="19">
        <v>20</v>
      </c>
    </row>
    <row r="254" spans="1:5" x14ac:dyDescent="0.2">
      <c r="A254" s="1">
        <v>44545</v>
      </c>
      <c r="B254" t="s">
        <v>352</v>
      </c>
      <c r="D254" s="19">
        <v>200</v>
      </c>
    </row>
    <row r="255" spans="1:5" x14ac:dyDescent="0.2">
      <c r="A255" s="1">
        <v>44546</v>
      </c>
      <c r="B255" t="s">
        <v>355</v>
      </c>
      <c r="D255" s="19">
        <v>200</v>
      </c>
    </row>
    <row r="256" spans="1:5" x14ac:dyDescent="0.2">
      <c r="A256" s="1">
        <v>44551</v>
      </c>
      <c r="B256" t="s">
        <v>354</v>
      </c>
      <c r="D256" s="19">
        <v>100</v>
      </c>
    </row>
    <row r="257" spans="1:5" x14ac:dyDescent="0.2">
      <c r="A257" s="1">
        <v>44552</v>
      </c>
      <c r="B257" t="s">
        <v>353</v>
      </c>
      <c r="D257" s="19">
        <v>465</v>
      </c>
    </row>
    <row r="258" spans="1:5" x14ac:dyDescent="0.2">
      <c r="A258" s="1">
        <v>44552</v>
      </c>
      <c r="B258" t="s">
        <v>356</v>
      </c>
      <c r="D258" s="19">
        <v>780</v>
      </c>
    </row>
    <row r="259" spans="1:5" x14ac:dyDescent="0.2">
      <c r="A259" s="1">
        <v>44558</v>
      </c>
      <c r="B259" t="s">
        <v>262</v>
      </c>
      <c r="D259" s="19">
        <v>100</v>
      </c>
    </row>
    <row r="260" spans="1:5" x14ac:dyDescent="0.2">
      <c r="A260" s="1">
        <v>44558</v>
      </c>
      <c r="B260" t="s">
        <v>124</v>
      </c>
      <c r="C260" s="19">
        <v>75</v>
      </c>
    </row>
    <row r="261" spans="1:5" s="6" customFormat="1" x14ac:dyDescent="0.2">
      <c r="A261" s="1">
        <v>44558</v>
      </c>
      <c r="B261" t="s">
        <v>125</v>
      </c>
      <c r="C261" s="19">
        <v>50</v>
      </c>
      <c r="D261" s="20"/>
      <c r="E261" s="20"/>
    </row>
    <row r="262" spans="1:5" x14ac:dyDescent="0.2">
      <c r="A262" s="1">
        <v>44561</v>
      </c>
      <c r="B262" t="s">
        <v>357</v>
      </c>
      <c r="D262" s="19">
        <v>25</v>
      </c>
    </row>
    <row r="263" spans="1:5" x14ac:dyDescent="0.2">
      <c r="A263" s="1">
        <v>44561</v>
      </c>
      <c r="B263" t="s">
        <v>358</v>
      </c>
      <c r="D263" s="19">
        <v>50</v>
      </c>
    </row>
    <row r="264" spans="1:5" x14ac:dyDescent="0.2">
      <c r="A264" s="1">
        <v>44561</v>
      </c>
      <c r="B264" t="s">
        <v>359</v>
      </c>
      <c r="D264" s="19">
        <v>100</v>
      </c>
    </row>
    <row r="266" spans="1:5" s="6" customFormat="1" x14ac:dyDescent="0.2">
      <c r="A266" s="14">
        <v>44561</v>
      </c>
      <c r="B266" s="6" t="s">
        <v>111</v>
      </c>
      <c r="C266" s="20">
        <f>SUM(C244:C264)</f>
        <v>1115</v>
      </c>
      <c r="D266" s="20">
        <f>SUM(D244:D264)</f>
        <v>2790</v>
      </c>
      <c r="E266" s="20">
        <f>SUM(C266:D266)</f>
        <v>3905</v>
      </c>
    </row>
    <row r="267" spans="1:5" s="6" customFormat="1" x14ac:dyDescent="0.2">
      <c r="A267" s="14">
        <v>44561</v>
      </c>
      <c r="B267" s="6" t="s">
        <v>132</v>
      </c>
      <c r="C267" s="20">
        <f>C266+C242</f>
        <v>22090</v>
      </c>
      <c r="D267" s="20">
        <f>D266+D242</f>
        <v>18821.419999999998</v>
      </c>
      <c r="E267" s="20">
        <f>SUM(C267:D267)</f>
        <v>40911.42</v>
      </c>
    </row>
  </sheetData>
  <mergeCells count="1">
    <mergeCell ref="A1:E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59</v>
      </c>
      <c r="B1" s="44"/>
      <c r="C1" s="44"/>
    </row>
    <row r="2" spans="1:3" ht="19" x14ac:dyDescent="0.25">
      <c r="A2" s="4" t="s">
        <v>1</v>
      </c>
      <c r="B2" s="4" t="s">
        <v>2</v>
      </c>
      <c r="C2" s="43" t="s">
        <v>60</v>
      </c>
    </row>
    <row r="3" spans="1:3" x14ac:dyDescent="0.2">
      <c r="A3" s="1">
        <v>44364</v>
      </c>
      <c r="B3" t="s">
        <v>248</v>
      </c>
      <c r="C3" s="2">
        <v>1000</v>
      </c>
    </row>
    <row r="5" spans="1:3" s="6" customFormat="1" x14ac:dyDescent="0.2">
      <c r="A5" s="14">
        <v>44377</v>
      </c>
      <c r="B5" s="6" t="s">
        <v>111</v>
      </c>
      <c r="C5" s="3">
        <f>C3</f>
        <v>1000</v>
      </c>
    </row>
    <row r="7" spans="1:3" x14ac:dyDescent="0.2">
      <c r="A7" s="1">
        <v>44398</v>
      </c>
      <c r="B7" t="s">
        <v>274</v>
      </c>
      <c r="C7" s="2">
        <v>1000</v>
      </c>
    </row>
    <row r="9" spans="1:3" s="6" customFormat="1" x14ac:dyDescent="0.2">
      <c r="A9" s="14">
        <v>44408</v>
      </c>
      <c r="B9" s="6" t="s">
        <v>111</v>
      </c>
      <c r="C9" s="3">
        <f>C7</f>
        <v>1000</v>
      </c>
    </row>
    <row r="10" spans="1:3" s="6" customFormat="1" x14ac:dyDescent="0.2">
      <c r="A10" s="14">
        <v>44408</v>
      </c>
      <c r="B10" s="6" t="s">
        <v>132</v>
      </c>
      <c r="C10" s="3">
        <f>C5+C9</f>
        <v>2000</v>
      </c>
    </row>
    <row r="12" spans="1:3" x14ac:dyDescent="0.2">
      <c r="A12" s="1">
        <v>44433</v>
      </c>
      <c r="B12" t="s">
        <v>274</v>
      </c>
      <c r="C12" s="2">
        <v>2000</v>
      </c>
    </row>
    <row r="14" spans="1:3" s="6" customFormat="1" x14ac:dyDescent="0.2">
      <c r="A14" s="14">
        <v>44439</v>
      </c>
      <c r="B14" s="6" t="s">
        <v>111</v>
      </c>
      <c r="C14" s="3">
        <f>C12</f>
        <v>2000</v>
      </c>
    </row>
    <row r="15" spans="1:3" s="6" customFormat="1" x14ac:dyDescent="0.2">
      <c r="A15" s="14">
        <v>44439</v>
      </c>
      <c r="B15" s="6" t="s">
        <v>132</v>
      </c>
      <c r="C15" s="3">
        <f>C10+C14</f>
        <v>4000</v>
      </c>
    </row>
    <row r="17" spans="1:3" x14ac:dyDescent="0.2">
      <c r="A17" s="1">
        <v>44470</v>
      </c>
      <c r="B17" t="s">
        <v>274</v>
      </c>
      <c r="C17" s="2">
        <v>2000</v>
      </c>
    </row>
    <row r="19" spans="1:3" s="6" customFormat="1" x14ac:dyDescent="0.2">
      <c r="A19" s="14">
        <v>44500</v>
      </c>
      <c r="B19" s="6" t="s">
        <v>111</v>
      </c>
      <c r="C19" s="3">
        <f>C17</f>
        <v>2000</v>
      </c>
    </row>
    <row r="20" spans="1:3" s="6" customFormat="1" x14ac:dyDescent="0.2">
      <c r="A20" s="14">
        <v>44500</v>
      </c>
      <c r="B20" s="6" t="s">
        <v>132</v>
      </c>
      <c r="C20" s="3">
        <f>C15+C19</f>
        <v>6000</v>
      </c>
    </row>
    <row r="22" spans="1:3" x14ac:dyDescent="0.2">
      <c r="A22" s="1">
        <v>44540</v>
      </c>
      <c r="B22" t="s">
        <v>274</v>
      </c>
      <c r="C22" s="2">
        <v>4000</v>
      </c>
    </row>
    <row r="24" spans="1:3" s="6" customFormat="1" x14ac:dyDescent="0.2">
      <c r="A24" s="14">
        <v>44500</v>
      </c>
      <c r="B24" s="6" t="s">
        <v>111</v>
      </c>
      <c r="C24" s="3">
        <f>C22</f>
        <v>4000</v>
      </c>
    </row>
    <row r="25" spans="1:3" s="6" customFormat="1" x14ac:dyDescent="0.2">
      <c r="A25" s="14">
        <v>44500</v>
      </c>
      <c r="B25" s="6" t="s">
        <v>132</v>
      </c>
      <c r="C25" s="3">
        <f>C20+C24</f>
        <v>10000</v>
      </c>
    </row>
  </sheetData>
  <mergeCells count="1">
    <mergeCell ref="A1:C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customWidth="1"/>
  </cols>
  <sheetData>
    <row r="1" spans="1:3" ht="19" x14ac:dyDescent="0.25">
      <c r="A1" s="44" t="s">
        <v>61</v>
      </c>
      <c r="B1" s="44"/>
      <c r="C1" s="44"/>
    </row>
    <row r="2" spans="1:3" ht="19" x14ac:dyDescent="0.25">
      <c r="A2" s="4" t="s">
        <v>1</v>
      </c>
      <c r="B2" s="4" t="s">
        <v>2</v>
      </c>
      <c r="C2" s="13" t="s">
        <v>60</v>
      </c>
    </row>
    <row r="17" spans="1:1" x14ac:dyDescent="0.2">
      <c r="A17"/>
    </row>
    <row r="19" spans="1:1" x14ac:dyDescent="0.2">
      <c r="A19"/>
    </row>
  </sheetData>
  <mergeCells count="1">
    <mergeCell ref="A1:C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customWidth="1"/>
  </cols>
  <sheetData>
    <row r="1" spans="1:3" ht="19" x14ac:dyDescent="0.25">
      <c r="A1" s="44" t="s">
        <v>62</v>
      </c>
      <c r="B1" s="44"/>
      <c r="C1" s="44"/>
    </row>
    <row r="2" spans="1:3" ht="19" x14ac:dyDescent="0.25">
      <c r="A2" s="4" t="s">
        <v>1</v>
      </c>
      <c r="B2" s="4" t="s">
        <v>2</v>
      </c>
      <c r="C2" s="13" t="s">
        <v>60</v>
      </c>
    </row>
    <row r="3" spans="1:3" x14ac:dyDescent="0.2">
      <c r="A3" s="1">
        <v>44461</v>
      </c>
      <c r="B3" t="s">
        <v>295</v>
      </c>
      <c r="C3">
        <v>332.68</v>
      </c>
    </row>
    <row r="5" spans="1:3" s="6" customFormat="1" x14ac:dyDescent="0.2">
      <c r="A5" s="14">
        <v>44469</v>
      </c>
      <c r="B5" s="6" t="s">
        <v>111</v>
      </c>
      <c r="C5" s="6">
        <f>C3</f>
        <v>332.68</v>
      </c>
    </row>
    <row r="17" spans="1:1" x14ac:dyDescent="0.2">
      <c r="A17"/>
    </row>
    <row r="19" spans="1:1" x14ac:dyDescent="0.2">
      <c r="A19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12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customWidth="1"/>
  </cols>
  <sheetData>
    <row r="1" spans="1:3" ht="19" x14ac:dyDescent="0.25">
      <c r="A1" s="44" t="s">
        <v>63</v>
      </c>
      <c r="B1" s="44"/>
      <c r="C1" s="44"/>
    </row>
    <row r="2" spans="1:3" ht="19" x14ac:dyDescent="0.25">
      <c r="A2" s="4" t="s">
        <v>1</v>
      </c>
      <c r="B2" s="4" t="s">
        <v>2</v>
      </c>
      <c r="C2" s="13" t="s">
        <v>60</v>
      </c>
    </row>
    <row r="17" spans="1:1" x14ac:dyDescent="0.2">
      <c r="A17"/>
    </row>
    <row r="19" spans="1:1" x14ac:dyDescent="0.2">
      <c r="A19"/>
    </row>
  </sheetData>
  <mergeCells count="1">
    <mergeCell ref="A1:C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115</v>
      </c>
      <c r="B1" s="44"/>
      <c r="C1" s="44"/>
    </row>
    <row r="2" spans="1:3" ht="19" x14ac:dyDescent="0.25">
      <c r="A2" s="29" t="s">
        <v>1</v>
      </c>
      <c r="B2" s="29" t="s">
        <v>2</v>
      </c>
      <c r="C2" s="43" t="s">
        <v>60</v>
      </c>
    </row>
    <row r="3" spans="1:3" x14ac:dyDescent="0.2">
      <c r="A3" s="1">
        <v>44225</v>
      </c>
      <c r="B3" t="s">
        <v>128</v>
      </c>
      <c r="C3" s="2">
        <v>0.01</v>
      </c>
    </row>
    <row r="5" spans="1:3" s="6" customFormat="1" x14ac:dyDescent="0.2">
      <c r="A5" s="14">
        <v>44227</v>
      </c>
      <c r="B5" s="6" t="s">
        <v>111</v>
      </c>
      <c r="C5" s="3">
        <f>C3</f>
        <v>0.01</v>
      </c>
    </row>
    <row r="6" spans="1:3" s="6" customFormat="1" x14ac:dyDescent="0.2">
      <c r="A6" s="14"/>
      <c r="C6" s="3"/>
    </row>
    <row r="7" spans="1:3" x14ac:dyDescent="0.2">
      <c r="A7" s="1">
        <v>44469</v>
      </c>
      <c r="B7" t="s">
        <v>128</v>
      </c>
      <c r="C7" s="2">
        <v>0.01</v>
      </c>
    </row>
    <row r="9" spans="1:3" s="6" customFormat="1" x14ac:dyDescent="0.2">
      <c r="A9" s="14">
        <v>44469</v>
      </c>
      <c r="B9" s="6" t="s">
        <v>111</v>
      </c>
      <c r="C9" s="3">
        <f>C7</f>
        <v>0.01</v>
      </c>
    </row>
    <row r="10" spans="1:3" s="6" customFormat="1" x14ac:dyDescent="0.2">
      <c r="A10" s="14">
        <v>44469</v>
      </c>
      <c r="B10" s="6" t="s">
        <v>132</v>
      </c>
      <c r="C10" s="3">
        <f>C5+C9</f>
        <v>0.02</v>
      </c>
    </row>
    <row r="11" spans="1:3" s="6" customFormat="1" x14ac:dyDescent="0.2">
      <c r="A11" s="14"/>
      <c r="C11" s="3"/>
    </row>
    <row r="12" spans="1:3" x14ac:dyDescent="0.2">
      <c r="A12" s="1">
        <v>44498</v>
      </c>
      <c r="B12" t="s">
        <v>128</v>
      </c>
      <c r="C12" s="2">
        <v>0.02</v>
      </c>
    </row>
    <row r="14" spans="1:3" s="6" customFormat="1" x14ac:dyDescent="0.2">
      <c r="A14" s="14">
        <v>44500</v>
      </c>
      <c r="B14" s="6" t="s">
        <v>111</v>
      </c>
      <c r="C14" s="3">
        <f>C12</f>
        <v>0.02</v>
      </c>
    </row>
    <row r="15" spans="1:3" s="6" customFormat="1" x14ac:dyDescent="0.2">
      <c r="A15" s="14">
        <v>44500</v>
      </c>
      <c r="B15" s="6" t="s">
        <v>132</v>
      </c>
      <c r="C15" s="3">
        <f>C10+C14</f>
        <v>0.04</v>
      </c>
    </row>
    <row r="16" spans="1:3" s="6" customFormat="1" x14ac:dyDescent="0.2">
      <c r="A16" s="14"/>
      <c r="C16" s="3"/>
    </row>
    <row r="17" spans="1:3" x14ac:dyDescent="0.2">
      <c r="A17" s="1">
        <v>44520</v>
      </c>
      <c r="B17" t="s">
        <v>128</v>
      </c>
      <c r="C17" s="2">
        <v>0.02</v>
      </c>
    </row>
    <row r="19" spans="1:3" s="6" customFormat="1" x14ac:dyDescent="0.2">
      <c r="A19" s="14">
        <v>44530</v>
      </c>
      <c r="B19" s="6" t="s">
        <v>111</v>
      </c>
      <c r="C19" s="3">
        <f>C17</f>
        <v>0.02</v>
      </c>
    </row>
    <row r="20" spans="1:3" s="6" customFormat="1" x14ac:dyDescent="0.2">
      <c r="A20" s="14">
        <v>44530</v>
      </c>
      <c r="B20" s="6" t="s">
        <v>132</v>
      </c>
      <c r="C20" s="3">
        <f>C15+C19</f>
        <v>0.06</v>
      </c>
    </row>
    <row r="22" spans="1:3" x14ac:dyDescent="0.2">
      <c r="A22" s="1">
        <v>44561</v>
      </c>
      <c r="B22" t="s">
        <v>128</v>
      </c>
      <c r="C22" s="2">
        <v>0.04</v>
      </c>
    </row>
    <row r="24" spans="1:3" s="6" customFormat="1" x14ac:dyDescent="0.2">
      <c r="A24" s="14">
        <v>44561</v>
      </c>
      <c r="B24" s="6" t="s">
        <v>111</v>
      </c>
      <c r="C24" s="3">
        <f>C22</f>
        <v>0.04</v>
      </c>
    </row>
    <row r="25" spans="1:3" s="6" customFormat="1" x14ac:dyDescent="0.2">
      <c r="A25" s="14">
        <v>44561</v>
      </c>
      <c r="B25" s="6" t="s">
        <v>132</v>
      </c>
      <c r="C25" s="3">
        <f>C20+C24</f>
        <v>0.1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13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  <row r="31" ht="17" customHeight="1" x14ac:dyDescent="0.2"/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15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14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5" spans="1:3" x14ac:dyDescent="0.2">
      <c r="C5" s="3"/>
    </row>
    <row r="7" spans="1:3" x14ac:dyDescent="0.2">
      <c r="C7" s="3"/>
    </row>
    <row r="12" spans="1:3" x14ac:dyDescent="0.2">
      <c r="C12" s="3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A3" sqref="A3"/>
    </sheetView>
  </sheetViews>
  <sheetFormatPr baseColWidth="10" defaultRowHeight="16" x14ac:dyDescent="0.2"/>
  <cols>
    <col min="1" max="1" width="8.6640625" style="1" customWidth="1"/>
    <col min="2" max="2" width="24" customWidth="1"/>
    <col min="3" max="3" width="12" style="2" customWidth="1"/>
  </cols>
  <sheetData>
    <row r="1" spans="1:3" ht="19" x14ac:dyDescent="0.25">
      <c r="A1" s="44" t="s">
        <v>17</v>
      </c>
      <c r="B1" s="44"/>
      <c r="C1" s="44"/>
    </row>
    <row r="2" spans="1:3" ht="19" x14ac:dyDescent="0.25">
      <c r="A2" s="4" t="s">
        <v>1</v>
      </c>
      <c r="B2" s="4" t="s">
        <v>2</v>
      </c>
      <c r="C2" s="4" t="s">
        <v>3</v>
      </c>
    </row>
    <row r="3" spans="1:3" x14ac:dyDescent="0.2">
      <c r="A3" s="1">
        <v>44200</v>
      </c>
      <c r="B3" t="s">
        <v>117</v>
      </c>
      <c r="C3" s="2">
        <v>5</v>
      </c>
    </row>
    <row r="4" spans="1:3" x14ac:dyDescent="0.2">
      <c r="A4" s="1">
        <v>44217</v>
      </c>
      <c r="B4" t="s">
        <v>117</v>
      </c>
      <c r="C4" s="2">
        <v>12.5</v>
      </c>
    </row>
    <row r="5" spans="1:3" s="6" customFormat="1" x14ac:dyDescent="0.2">
      <c r="A5" s="14"/>
      <c r="C5" s="3"/>
    </row>
    <row r="6" spans="1:3" s="6" customFormat="1" ht="16" customHeight="1" x14ac:dyDescent="0.2">
      <c r="A6" s="14">
        <v>44227</v>
      </c>
      <c r="B6" s="6" t="s">
        <v>111</v>
      </c>
      <c r="C6" s="3">
        <f>SUM(C3:C5)</f>
        <v>17.5</v>
      </c>
    </row>
    <row r="7" spans="1:3" ht="16" customHeight="1" x14ac:dyDescent="0.2"/>
    <row r="8" spans="1:3" x14ac:dyDescent="0.2">
      <c r="A8" s="1">
        <v>44228</v>
      </c>
      <c r="B8" t="s">
        <v>117</v>
      </c>
      <c r="C8" s="2">
        <v>5</v>
      </c>
    </row>
    <row r="9" spans="1:3" s="6" customFormat="1" x14ac:dyDescent="0.2">
      <c r="A9" s="14"/>
      <c r="C9" s="3"/>
    </row>
    <row r="10" spans="1:3" s="6" customFormat="1" x14ac:dyDescent="0.2">
      <c r="A10" s="14">
        <v>44255</v>
      </c>
      <c r="B10" s="6" t="s">
        <v>130</v>
      </c>
      <c r="C10" s="3">
        <f>SUM(C8:C9)</f>
        <v>5</v>
      </c>
    </row>
    <row r="11" spans="1:3" s="6" customFormat="1" x14ac:dyDescent="0.2">
      <c r="A11" s="14">
        <v>44255</v>
      </c>
      <c r="B11" s="6" t="s">
        <v>131</v>
      </c>
      <c r="C11" s="3">
        <f>SUM(C6+C10)</f>
        <v>22.5</v>
      </c>
    </row>
    <row r="13" spans="1:3" x14ac:dyDescent="0.2">
      <c r="A13" s="1">
        <v>44256</v>
      </c>
      <c r="B13" t="s">
        <v>117</v>
      </c>
      <c r="C13" s="2">
        <v>5</v>
      </c>
    </row>
    <row r="15" spans="1:3" s="6" customFormat="1" x14ac:dyDescent="0.2">
      <c r="A15" s="14">
        <v>44286</v>
      </c>
      <c r="B15" s="6" t="s">
        <v>111</v>
      </c>
      <c r="C15" s="3">
        <f>C13</f>
        <v>5</v>
      </c>
    </row>
    <row r="16" spans="1:3" s="6" customFormat="1" x14ac:dyDescent="0.2">
      <c r="A16" s="14">
        <v>44286</v>
      </c>
      <c r="B16" s="6" t="s">
        <v>132</v>
      </c>
      <c r="C16" s="3">
        <f>C11+C15</f>
        <v>27.5</v>
      </c>
    </row>
    <row r="18" spans="1:3" x14ac:dyDescent="0.2">
      <c r="A18" s="1">
        <v>44287</v>
      </c>
      <c r="B18" t="s">
        <v>117</v>
      </c>
      <c r="C18" s="2">
        <v>5</v>
      </c>
    </row>
    <row r="20" spans="1:3" s="6" customFormat="1" x14ac:dyDescent="0.2">
      <c r="A20" s="14">
        <v>44316</v>
      </c>
      <c r="B20" s="6" t="s">
        <v>111</v>
      </c>
      <c r="C20" s="3">
        <f>C18</f>
        <v>5</v>
      </c>
    </row>
    <row r="21" spans="1:3" s="6" customFormat="1" x14ac:dyDescent="0.2">
      <c r="A21" s="14">
        <v>44316</v>
      </c>
      <c r="B21" s="6" t="s">
        <v>132</v>
      </c>
      <c r="C21" s="3">
        <f>C16+C20</f>
        <v>32.5</v>
      </c>
    </row>
    <row r="23" spans="1:3" ht="16" customHeight="1" x14ac:dyDescent="0.2">
      <c r="A23" s="1">
        <v>44319</v>
      </c>
      <c r="B23" t="s">
        <v>117</v>
      </c>
      <c r="C23" s="2">
        <v>5</v>
      </c>
    </row>
    <row r="24" spans="1:3" ht="16" customHeight="1" x14ac:dyDescent="0.2"/>
    <row r="25" spans="1:3" s="6" customFormat="1" ht="16" customHeight="1" x14ac:dyDescent="0.2">
      <c r="A25" s="14">
        <v>44347</v>
      </c>
      <c r="B25" s="6" t="s">
        <v>111</v>
      </c>
      <c r="C25" s="3">
        <f>C23</f>
        <v>5</v>
      </c>
    </row>
    <row r="26" spans="1:3" s="6" customFormat="1" ht="16" customHeight="1" x14ac:dyDescent="0.2">
      <c r="A26" s="14">
        <v>44347</v>
      </c>
      <c r="B26" s="6" t="s">
        <v>132</v>
      </c>
      <c r="C26" s="3">
        <f>C21+C25</f>
        <v>37.5</v>
      </c>
    </row>
    <row r="28" spans="1:3" ht="16" customHeight="1" x14ac:dyDescent="0.2">
      <c r="A28" s="1">
        <v>44348</v>
      </c>
      <c r="B28" t="s">
        <v>117</v>
      </c>
      <c r="C28" s="2">
        <v>5</v>
      </c>
    </row>
    <row r="29" spans="1:3" ht="16" customHeight="1" x14ac:dyDescent="0.2"/>
    <row r="30" spans="1:3" s="6" customFormat="1" ht="16" customHeight="1" x14ac:dyDescent="0.2">
      <c r="A30" s="14">
        <v>44377</v>
      </c>
      <c r="B30" s="6" t="s">
        <v>111</v>
      </c>
      <c r="C30" s="3">
        <f>C28</f>
        <v>5</v>
      </c>
    </row>
    <row r="31" spans="1:3" s="6" customFormat="1" ht="16" customHeight="1" x14ac:dyDescent="0.2">
      <c r="A31" s="14">
        <v>44377</v>
      </c>
      <c r="B31" s="6" t="s">
        <v>132</v>
      </c>
      <c r="C31" s="3">
        <f>C26+C30</f>
        <v>42.5</v>
      </c>
    </row>
    <row r="33" spans="1:3" ht="16" customHeight="1" x14ac:dyDescent="0.2">
      <c r="A33" s="1">
        <v>44378</v>
      </c>
      <c r="B33" t="s">
        <v>117</v>
      </c>
      <c r="C33" s="2">
        <v>5</v>
      </c>
    </row>
    <row r="34" spans="1:3" ht="16" customHeight="1" x14ac:dyDescent="0.2"/>
    <row r="35" spans="1:3" s="6" customFormat="1" ht="16" customHeight="1" x14ac:dyDescent="0.2">
      <c r="A35" s="14">
        <v>44408</v>
      </c>
      <c r="B35" s="6" t="s">
        <v>111</v>
      </c>
      <c r="C35" s="3">
        <f>C33</f>
        <v>5</v>
      </c>
    </row>
    <row r="36" spans="1:3" s="6" customFormat="1" ht="16" customHeight="1" x14ac:dyDescent="0.2">
      <c r="A36" s="14">
        <v>44408</v>
      </c>
      <c r="B36" s="6" t="s">
        <v>132</v>
      </c>
      <c r="C36" s="3">
        <f>C31+C35</f>
        <v>47.5</v>
      </c>
    </row>
    <row r="38" spans="1:3" ht="16" customHeight="1" x14ac:dyDescent="0.2">
      <c r="A38" s="1">
        <v>44409</v>
      </c>
      <c r="B38" t="s">
        <v>117</v>
      </c>
      <c r="C38" s="2">
        <v>5</v>
      </c>
    </row>
    <row r="39" spans="1:3" ht="16" customHeight="1" x14ac:dyDescent="0.2"/>
    <row r="40" spans="1:3" s="6" customFormat="1" ht="16" customHeight="1" x14ac:dyDescent="0.2">
      <c r="A40" s="14">
        <v>44439</v>
      </c>
      <c r="B40" s="6" t="s">
        <v>111</v>
      </c>
      <c r="C40" s="3">
        <f>C38</f>
        <v>5</v>
      </c>
    </row>
    <row r="41" spans="1:3" s="6" customFormat="1" ht="16" customHeight="1" x14ac:dyDescent="0.2">
      <c r="A41" s="14">
        <v>44439</v>
      </c>
      <c r="B41" s="6" t="s">
        <v>132</v>
      </c>
      <c r="C41" s="3">
        <f>C36+C40</f>
        <v>52.5</v>
      </c>
    </row>
    <row r="43" spans="1:3" ht="16" customHeight="1" x14ac:dyDescent="0.2">
      <c r="A43" s="1">
        <v>44440</v>
      </c>
      <c r="B43" t="s">
        <v>117</v>
      </c>
      <c r="C43" s="2">
        <v>5</v>
      </c>
    </row>
    <row r="44" spans="1:3" ht="16" customHeight="1" x14ac:dyDescent="0.2"/>
    <row r="45" spans="1:3" s="6" customFormat="1" ht="16" customHeight="1" x14ac:dyDescent="0.2">
      <c r="A45" s="14">
        <v>44469</v>
      </c>
      <c r="B45" s="6" t="s">
        <v>111</v>
      </c>
      <c r="C45" s="3">
        <f>C43</f>
        <v>5</v>
      </c>
    </row>
    <row r="46" spans="1:3" s="6" customFormat="1" ht="16" customHeight="1" x14ac:dyDescent="0.2">
      <c r="A46" s="14">
        <v>44469</v>
      </c>
      <c r="B46" s="6" t="s">
        <v>132</v>
      </c>
      <c r="C46" s="3">
        <f>C41+C45</f>
        <v>57.5</v>
      </c>
    </row>
    <row r="48" spans="1:3" ht="16" customHeight="1" x14ac:dyDescent="0.2">
      <c r="A48" s="1">
        <v>44470</v>
      </c>
      <c r="B48" t="s">
        <v>117</v>
      </c>
      <c r="C48" s="2">
        <v>5</v>
      </c>
    </row>
    <row r="49" spans="1:3" ht="16" customHeight="1" x14ac:dyDescent="0.2"/>
    <row r="50" spans="1:3" s="6" customFormat="1" ht="16" customHeight="1" x14ac:dyDescent="0.2">
      <c r="A50" s="14" t="s">
        <v>308</v>
      </c>
      <c r="B50" s="6" t="s">
        <v>111</v>
      </c>
      <c r="C50" s="3">
        <f>C48</f>
        <v>5</v>
      </c>
    </row>
    <row r="51" spans="1:3" s="6" customFormat="1" ht="16" customHeight="1" x14ac:dyDescent="0.2">
      <c r="A51" s="14">
        <v>44500</v>
      </c>
      <c r="B51" s="6" t="s">
        <v>132</v>
      </c>
      <c r="C51" s="3">
        <f>C46+C50</f>
        <v>62.5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4002-1 Postage</vt:lpstr>
      <vt:lpstr>4002-2 Postage</vt:lpstr>
      <vt:lpstr>4101-1 Off Supp</vt:lpstr>
      <vt:lpstr>4101-2 Off Supp</vt:lpstr>
      <vt:lpstr>4102-1 Off Eqpt</vt:lpstr>
      <vt:lpstr>4102-2 Off Eqpt</vt:lpstr>
      <vt:lpstr>4103-1 Off Mnt</vt:lpstr>
      <vt:lpstr>4103-2 Off Mnt</vt:lpstr>
      <vt:lpstr>4104-1 Off Misc</vt:lpstr>
      <vt:lpstr>4104-2 Off Misc</vt:lpstr>
      <vt:lpstr>4111-1 Off Exp</vt:lpstr>
      <vt:lpstr>4111-2 Off Exp</vt:lpstr>
      <vt:lpstr>4201-1 Fees</vt:lpstr>
      <vt:lpstr>4202-1 Prof Fees</vt:lpstr>
      <vt:lpstr>4203-1 Tech</vt:lpstr>
      <vt:lpstr>4203-2 Tech</vt:lpstr>
      <vt:lpstr>4204-1 Insur</vt:lpstr>
      <vt:lpstr>4204-2 Insur</vt:lpstr>
      <vt:lpstr>4205-1 Memb</vt:lpstr>
      <vt:lpstr>4205-2 Memb</vt:lpstr>
      <vt:lpstr>4301-2 Const Mat</vt:lpstr>
      <vt:lpstr>4302-2 Contr Fees</vt:lpstr>
      <vt:lpstr>4303-2 Permits</vt:lpstr>
      <vt:lpstr>4304-2 Debris</vt:lpstr>
      <vt:lpstr>4311-2 Safety</vt:lpstr>
      <vt:lpstr>4401-1 Training</vt:lpstr>
      <vt:lpstr>4401-2 Training</vt:lpstr>
      <vt:lpstr>4501-1 Housing</vt:lpstr>
      <vt:lpstr>4501-2 Housing</vt:lpstr>
      <vt:lpstr>4502-2 Vol Hous</vt:lpstr>
      <vt:lpstr>4601-1 Travel</vt:lpstr>
      <vt:lpstr>4601-2 Travel</vt:lpstr>
      <vt:lpstr>4701-3 Salary Exp</vt:lpstr>
      <vt:lpstr>4702-3 FUTA Exp</vt:lpstr>
      <vt:lpstr>4703-3 SUTA Exp</vt:lpstr>
      <vt:lpstr>4704-3 Work Comp Exp</vt:lpstr>
      <vt:lpstr>4705-3  SS Exp</vt:lpstr>
      <vt:lpstr>4706-3 Med Exp</vt:lpstr>
      <vt:lpstr>4708-3 Stipend</vt:lpstr>
      <vt:lpstr>4801-1 Tools Eqpt</vt:lpstr>
      <vt:lpstr>4801-2 Tools Eqpt</vt:lpstr>
      <vt:lpstr>4901-1 Vehicle</vt:lpstr>
      <vt:lpstr>4905-1 Mileage</vt:lpstr>
      <vt:lpstr>4905-2 Mileage</vt:lpstr>
      <vt:lpstr>4909-1 Campaign</vt:lpstr>
      <vt:lpstr>5001-1 Donations</vt:lpstr>
      <vt:lpstr>5101-1 Grants</vt:lpstr>
      <vt:lpstr>5101-2 Grants</vt:lpstr>
      <vt:lpstr>5201-1 Fund</vt:lpstr>
      <vt:lpstr>5201-2 Fund</vt:lpstr>
      <vt:lpstr>5301-1 Interest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2020-04-30T19:31:16Z</dcterms:created>
  <dcterms:modified xsi:type="dcterms:W3CDTF">2022-04-06T18:24:59Z</dcterms:modified>
</cp:coreProperties>
</file>